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1.xml" ContentType="application/vnd.openxmlformats-officedocument.spreadsheetml.work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9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updateLinks="never"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6-Appropriateness/ambulatory primary care physician visits linked to dispensations/"/>
    </mc:Choice>
  </mc:AlternateContent>
  <xr:revisionPtr revIDLastSave="9" documentId="8_{200FE1F3-6357-4D6D-8252-97E17C814120}" xr6:coauthVersionLast="47" xr6:coauthVersionMax="47" xr10:uidLastSave="{1589749D-0BAD-4594-8E19-CB333483E49B}"/>
  <bookViews>
    <workbookView xWindow="30" yWindow="30" windowWidth="28770" windowHeight="15570" tabRatio="881" firstSheet="2" activeTab="5" xr2:uid="{00000000-000D-0000-FFFF-FFFF00000000}"/>
  </bookViews>
  <sheets>
    <sheet name="Figure_adult_by_RHA COL" sheetId="25" state="hidden" r:id="rId1"/>
    <sheet name="Figure_Kids_by_RHA Col" sheetId="26" state="hidden" r:id="rId2"/>
    <sheet name="fig_ageNR-all" sheetId="34" r:id="rId3"/>
    <sheet name="fig_ageMR-all" sheetId="36" r:id="rId4"/>
    <sheet name="fig_ageR-ALL" sheetId="37" r:id="rId5"/>
    <sheet name="fig_ageR-SSTI" sheetId="53" r:id="rId6"/>
    <sheet name="fig_ageR-UTI" sheetId="54" r:id="rId7"/>
    <sheet name="fig_tbl_data" sheetId="33" r:id="rId8"/>
    <sheet name="notused_age_all" sheetId="35" r:id="rId9"/>
    <sheet name="Suppltbl_ageNR" sheetId="39" r:id="rId10"/>
    <sheet name="Suppltbl_ageMR" sheetId="30" r:id="rId11"/>
    <sheet name="Suppltbl_ageR" sheetId="40" r:id="rId12"/>
    <sheet name="tbl_sig" sheetId="38" r:id="rId13"/>
    <sheet name="orig_data" sheetId="3" r:id="rId14"/>
    <sheet name="Figure_prevalence_count" sheetId="4" state="hidden" r:id="rId15"/>
  </sheets>
  <definedNames>
    <definedName name="_xlnm._FilterDatabase" localSheetId="7" hidden="1">fig_tbl_data!$F$2:$J$68</definedName>
    <definedName name="IDX" localSheetId="13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2" i="33" l="1"/>
  <c r="P61" i="33"/>
  <c r="P60" i="33"/>
  <c r="P59" i="33"/>
  <c r="P58" i="33"/>
  <c r="P57" i="33"/>
  <c r="P68" i="33"/>
  <c r="P67" i="33"/>
  <c r="P66" i="33"/>
  <c r="P65" i="33"/>
  <c r="P64" i="33"/>
  <c r="P63" i="33"/>
  <c r="E15" i="40" s="1"/>
  <c r="P50" i="33"/>
  <c r="P49" i="33"/>
  <c r="P48" i="33"/>
  <c r="P47" i="33"/>
  <c r="P46" i="33"/>
  <c r="P45" i="33"/>
  <c r="P56" i="33"/>
  <c r="P55" i="33"/>
  <c r="P54" i="33"/>
  <c r="P53" i="33"/>
  <c r="P52" i="33"/>
  <c r="P51" i="33"/>
  <c r="P44" i="33"/>
  <c r="P43" i="33"/>
  <c r="P42" i="33"/>
  <c r="P41" i="33"/>
  <c r="P40" i="33"/>
  <c r="P39" i="33"/>
  <c r="P38" i="33"/>
  <c r="P37" i="33"/>
  <c r="P36" i="33"/>
  <c r="P35" i="33"/>
  <c r="P34" i="33"/>
  <c r="P33" i="33"/>
  <c r="P32" i="33"/>
  <c r="P31" i="33"/>
  <c r="P30" i="33"/>
  <c r="P29" i="33"/>
  <c r="P28" i="33"/>
  <c r="P27" i="33"/>
  <c r="P14" i="33"/>
  <c r="P13" i="33"/>
  <c r="P12" i="33"/>
  <c r="P11" i="33"/>
  <c r="P10" i="33"/>
  <c r="P9" i="33"/>
  <c r="P20" i="33"/>
  <c r="P19" i="33"/>
  <c r="P18" i="33"/>
  <c r="P17" i="33"/>
  <c r="P16" i="33"/>
  <c r="P15" i="33"/>
  <c r="P8" i="33"/>
  <c r="P7" i="33"/>
  <c r="P6" i="33"/>
  <c r="P5" i="33"/>
  <c r="P4" i="33"/>
  <c r="P3" i="33"/>
  <c r="P26" i="33"/>
  <c r="P25" i="33"/>
  <c r="P24" i="33"/>
  <c r="P23" i="33"/>
  <c r="P22" i="33"/>
  <c r="P21" i="33"/>
  <c r="P2" i="33"/>
  <c r="O62" i="33"/>
  <c r="O61" i="33"/>
  <c r="O60" i="33"/>
  <c r="O59" i="33"/>
  <c r="O58" i="33"/>
  <c r="O57" i="33"/>
  <c r="O68" i="33"/>
  <c r="O67" i="33"/>
  <c r="O66" i="33"/>
  <c r="O65" i="33"/>
  <c r="O64" i="33"/>
  <c r="O63" i="33"/>
  <c r="C15" i="40" s="1"/>
  <c r="O50" i="33"/>
  <c r="O49" i="33"/>
  <c r="O48" i="33"/>
  <c r="O47" i="33"/>
  <c r="O46" i="33"/>
  <c r="O45" i="33"/>
  <c r="O56" i="33"/>
  <c r="O55" i="33"/>
  <c r="O54" i="33"/>
  <c r="O53" i="33"/>
  <c r="O52" i="33"/>
  <c r="O51" i="33"/>
  <c r="O44" i="33"/>
  <c r="O43" i="33"/>
  <c r="O42" i="33"/>
  <c r="O41" i="33"/>
  <c r="O40" i="33"/>
  <c r="O39" i="33"/>
  <c r="O38" i="33"/>
  <c r="O37" i="33"/>
  <c r="O36" i="33"/>
  <c r="O35" i="33"/>
  <c r="O34" i="33"/>
  <c r="O33" i="33"/>
  <c r="O32" i="33"/>
  <c r="O31" i="33"/>
  <c r="O30" i="33"/>
  <c r="O29" i="33"/>
  <c r="O28" i="33"/>
  <c r="O27" i="33"/>
  <c r="O14" i="33"/>
  <c r="O13" i="33"/>
  <c r="O12" i="33"/>
  <c r="O11" i="33"/>
  <c r="O10" i="33"/>
  <c r="O9" i="33"/>
  <c r="O20" i="33"/>
  <c r="O19" i="33"/>
  <c r="O18" i="33"/>
  <c r="O17" i="33"/>
  <c r="O16" i="33"/>
  <c r="O15" i="33"/>
  <c r="O8" i="33"/>
  <c r="O7" i="33"/>
  <c r="O6" i="33"/>
  <c r="O5" i="33"/>
  <c r="O4" i="33"/>
  <c r="O3" i="33"/>
  <c r="O26" i="33"/>
  <c r="O25" i="33"/>
  <c r="O24" i="33"/>
  <c r="O23" i="33"/>
  <c r="O22" i="33"/>
  <c r="O21" i="33"/>
  <c r="O2" i="33"/>
  <c r="K62" i="33"/>
  <c r="K61" i="33"/>
  <c r="K60" i="33"/>
  <c r="K59" i="33"/>
  <c r="K58" i="33"/>
  <c r="K57" i="33"/>
  <c r="K68" i="33"/>
  <c r="K67" i="33"/>
  <c r="K66" i="33"/>
  <c r="K65" i="33"/>
  <c r="K64" i="33"/>
  <c r="K63" i="33"/>
  <c r="K50" i="33"/>
  <c r="D34" i="30" s="1"/>
  <c r="K49" i="33"/>
  <c r="D33" i="30" s="1"/>
  <c r="K48" i="33"/>
  <c r="D32" i="30" s="1"/>
  <c r="K47" i="33"/>
  <c r="D31" i="30" s="1"/>
  <c r="K46" i="33"/>
  <c r="D30" i="30" s="1"/>
  <c r="K45" i="33"/>
  <c r="D29" i="30" s="1"/>
  <c r="K56" i="33"/>
  <c r="D41" i="30" s="1"/>
  <c r="K55" i="33"/>
  <c r="D40" i="30" s="1"/>
  <c r="K54" i="33"/>
  <c r="D39" i="30" s="1"/>
  <c r="K53" i="33"/>
  <c r="D38" i="30" s="1"/>
  <c r="K52" i="33"/>
  <c r="D37" i="30" s="1"/>
  <c r="K51" i="33"/>
  <c r="D36" i="30" s="1"/>
  <c r="K44" i="33"/>
  <c r="D27" i="30" s="1"/>
  <c r="K43" i="33"/>
  <c r="D26" i="30" s="1"/>
  <c r="K42" i="33"/>
  <c r="D25" i="30" s="1"/>
  <c r="K41" i="33"/>
  <c r="D24" i="30" s="1"/>
  <c r="K40" i="33"/>
  <c r="D23" i="30" s="1"/>
  <c r="K39" i="33"/>
  <c r="D22" i="30" s="1"/>
  <c r="K38" i="33"/>
  <c r="D20" i="30" s="1"/>
  <c r="K37" i="33"/>
  <c r="D19" i="30" s="1"/>
  <c r="K36" i="33"/>
  <c r="D18" i="30" s="1"/>
  <c r="K35" i="33"/>
  <c r="D17" i="30" s="1"/>
  <c r="K34" i="33"/>
  <c r="D16" i="30" s="1"/>
  <c r="K33" i="33"/>
  <c r="D15" i="30" s="1"/>
  <c r="K32" i="33"/>
  <c r="D13" i="30" s="1"/>
  <c r="K31" i="33"/>
  <c r="D12" i="30" s="1"/>
  <c r="K30" i="33"/>
  <c r="D11" i="30" s="1"/>
  <c r="K29" i="33"/>
  <c r="D10" i="30" s="1"/>
  <c r="K28" i="33"/>
  <c r="D9" i="30" s="1"/>
  <c r="K27" i="33"/>
  <c r="D8" i="30" s="1"/>
  <c r="K14" i="33"/>
  <c r="D20" i="39" s="1"/>
  <c r="K13" i="33"/>
  <c r="D19" i="39" s="1"/>
  <c r="K12" i="33"/>
  <c r="D18" i="39" s="1"/>
  <c r="K11" i="33"/>
  <c r="D17" i="39" s="1"/>
  <c r="K10" i="33"/>
  <c r="D16" i="39" s="1"/>
  <c r="K9" i="33"/>
  <c r="D15" i="39" s="1"/>
  <c r="K20" i="33"/>
  <c r="D27" i="39" s="1"/>
  <c r="K19" i="33"/>
  <c r="D26" i="39" s="1"/>
  <c r="K18" i="33"/>
  <c r="D25" i="39" s="1"/>
  <c r="K17" i="33"/>
  <c r="D24" i="39" s="1"/>
  <c r="K16" i="33"/>
  <c r="D23" i="39" s="1"/>
  <c r="K15" i="33"/>
  <c r="D22" i="39" s="1"/>
  <c r="K8" i="33"/>
  <c r="D13" i="39" s="1"/>
  <c r="K7" i="33"/>
  <c r="D12" i="39" s="1"/>
  <c r="K6" i="33"/>
  <c r="D11" i="39" s="1"/>
  <c r="K5" i="33"/>
  <c r="D10" i="39" s="1"/>
  <c r="K4" i="33"/>
  <c r="D9" i="39" s="1"/>
  <c r="K3" i="33"/>
  <c r="D8" i="39" s="1"/>
  <c r="K26" i="33"/>
  <c r="D34" i="39" s="1"/>
  <c r="K25" i="33"/>
  <c r="D33" i="39" s="1"/>
  <c r="K24" i="33"/>
  <c r="D32" i="39" s="1"/>
  <c r="K23" i="33"/>
  <c r="D31" i="39" s="1"/>
  <c r="K22" i="33"/>
  <c r="D30" i="39" s="1"/>
  <c r="K21" i="33"/>
  <c r="D29" i="39" s="1"/>
  <c r="K2" i="33"/>
  <c r="I62" i="33"/>
  <c r="I61" i="33"/>
  <c r="I60" i="33"/>
  <c r="I59" i="33"/>
  <c r="I58" i="33"/>
  <c r="I57" i="33"/>
  <c r="I68" i="33"/>
  <c r="I67" i="33"/>
  <c r="I66" i="33"/>
  <c r="I65" i="33"/>
  <c r="I64" i="33"/>
  <c r="I63" i="33"/>
  <c r="I50" i="33"/>
  <c r="B34" i="30" s="1"/>
  <c r="I49" i="33"/>
  <c r="B33" i="30" s="1"/>
  <c r="I48" i="33"/>
  <c r="B32" i="30" s="1"/>
  <c r="I47" i="33"/>
  <c r="B31" i="30" s="1"/>
  <c r="I46" i="33"/>
  <c r="B30" i="30" s="1"/>
  <c r="I45" i="33"/>
  <c r="B29" i="30" s="1"/>
  <c r="I56" i="33"/>
  <c r="B41" i="30" s="1"/>
  <c r="I55" i="33"/>
  <c r="B40" i="30" s="1"/>
  <c r="I54" i="33"/>
  <c r="B39" i="30" s="1"/>
  <c r="I53" i="33"/>
  <c r="B38" i="30" s="1"/>
  <c r="I52" i="33"/>
  <c r="B37" i="30" s="1"/>
  <c r="I51" i="33"/>
  <c r="B36" i="30" s="1"/>
  <c r="I44" i="33"/>
  <c r="B27" i="30" s="1"/>
  <c r="I43" i="33"/>
  <c r="B26" i="30" s="1"/>
  <c r="I42" i="33"/>
  <c r="B25" i="30" s="1"/>
  <c r="I41" i="33"/>
  <c r="B24" i="30" s="1"/>
  <c r="I40" i="33"/>
  <c r="B23" i="30" s="1"/>
  <c r="I39" i="33"/>
  <c r="B22" i="30" s="1"/>
  <c r="I38" i="33"/>
  <c r="B20" i="30" s="1"/>
  <c r="I37" i="33"/>
  <c r="B19" i="30" s="1"/>
  <c r="I36" i="33"/>
  <c r="B18" i="30" s="1"/>
  <c r="I35" i="33"/>
  <c r="B17" i="30" s="1"/>
  <c r="I34" i="33"/>
  <c r="B16" i="30" s="1"/>
  <c r="I33" i="33"/>
  <c r="B15" i="30" s="1"/>
  <c r="I32" i="33"/>
  <c r="B13" i="30" s="1"/>
  <c r="I31" i="33"/>
  <c r="B12" i="30" s="1"/>
  <c r="I30" i="33"/>
  <c r="B11" i="30" s="1"/>
  <c r="I29" i="33"/>
  <c r="B10" i="30" s="1"/>
  <c r="I28" i="33"/>
  <c r="B9" i="30" s="1"/>
  <c r="I27" i="33"/>
  <c r="B8" i="30" s="1"/>
  <c r="I14" i="33"/>
  <c r="B20" i="39" s="1"/>
  <c r="I13" i="33"/>
  <c r="B19" i="39" s="1"/>
  <c r="I12" i="33"/>
  <c r="B18" i="39" s="1"/>
  <c r="I11" i="33"/>
  <c r="B17" i="39" s="1"/>
  <c r="I10" i="33"/>
  <c r="B16" i="39" s="1"/>
  <c r="I9" i="33"/>
  <c r="B15" i="39" s="1"/>
  <c r="I20" i="33"/>
  <c r="B27" i="39" s="1"/>
  <c r="I19" i="33"/>
  <c r="B26" i="39" s="1"/>
  <c r="I18" i="33"/>
  <c r="B25" i="39" s="1"/>
  <c r="I17" i="33"/>
  <c r="B24" i="39" s="1"/>
  <c r="I16" i="33"/>
  <c r="B23" i="39" s="1"/>
  <c r="I15" i="33"/>
  <c r="B22" i="39" s="1"/>
  <c r="I8" i="33"/>
  <c r="B13" i="39" s="1"/>
  <c r="I7" i="33"/>
  <c r="B12" i="39" s="1"/>
  <c r="I6" i="33"/>
  <c r="B11" i="39" s="1"/>
  <c r="I5" i="33"/>
  <c r="B10" i="39" s="1"/>
  <c r="I4" i="33"/>
  <c r="B9" i="39" s="1"/>
  <c r="I3" i="33"/>
  <c r="B8" i="39" s="1"/>
  <c r="I26" i="33"/>
  <c r="B34" i="39" s="1"/>
  <c r="I25" i="33"/>
  <c r="B33" i="39" s="1"/>
  <c r="I24" i="33"/>
  <c r="B32" i="39" s="1"/>
  <c r="I23" i="33"/>
  <c r="B31" i="39" s="1"/>
  <c r="I22" i="33"/>
  <c r="B30" i="39" s="1"/>
  <c r="I21" i="33"/>
  <c r="B29" i="39" s="1"/>
  <c r="I2" i="33"/>
  <c r="B19" i="40" l="1"/>
  <c r="B10" i="40"/>
  <c r="B17" i="40"/>
  <c r="B8" i="40"/>
  <c r="B12" i="40"/>
  <c r="B15" i="40"/>
  <c r="D15" i="40"/>
  <c r="D17" i="40"/>
  <c r="D19" i="40"/>
  <c r="D8" i="40"/>
  <c r="D10" i="40"/>
  <c r="D12" i="40"/>
  <c r="B16" i="40"/>
  <c r="B18" i="40"/>
  <c r="B20" i="40"/>
  <c r="B9" i="40"/>
  <c r="B11" i="40"/>
  <c r="B13" i="40"/>
  <c r="D16" i="40"/>
  <c r="D18" i="40"/>
  <c r="D20" i="40"/>
  <c r="D9" i="40"/>
  <c r="D11" i="40"/>
  <c r="D13" i="40"/>
  <c r="L2" i="33"/>
  <c r="M2" i="33"/>
  <c r="L63" i="33"/>
  <c r="M63" i="33"/>
  <c r="H5" i="38" s="1"/>
  <c r="L64" i="33"/>
  <c r="E16" i="40" s="1"/>
  <c r="M64" i="33"/>
  <c r="H6" i="38" s="1"/>
  <c r="L65" i="33"/>
  <c r="E17" i="40" s="1"/>
  <c r="M65" i="33"/>
  <c r="H7" i="38" s="1"/>
  <c r="L66" i="33"/>
  <c r="E18" i="40" s="1"/>
  <c r="M66" i="33"/>
  <c r="H8" i="38" s="1"/>
  <c r="L67" i="33"/>
  <c r="E19" i="40" s="1"/>
  <c r="M67" i="33"/>
  <c r="H9" i="38" s="1"/>
  <c r="L68" i="33"/>
  <c r="E20" i="40" s="1"/>
  <c r="M68" i="33"/>
  <c r="H10" i="38" s="1"/>
  <c r="L57" i="33"/>
  <c r="E8" i="40" s="1"/>
  <c r="M57" i="33"/>
  <c r="H12" i="38" s="1"/>
  <c r="L58" i="33"/>
  <c r="E9" i="40" s="1"/>
  <c r="M58" i="33"/>
  <c r="H13" i="38" s="1"/>
  <c r="L59" i="33"/>
  <c r="E10" i="40" s="1"/>
  <c r="M59" i="33"/>
  <c r="H14" i="38" s="1"/>
  <c r="L60" i="33"/>
  <c r="E11" i="40" s="1"/>
  <c r="M60" i="33"/>
  <c r="H15" i="38" s="1"/>
  <c r="L61" i="33"/>
  <c r="E12" i="40" s="1"/>
  <c r="M61" i="33"/>
  <c r="H16" i="38" s="1"/>
  <c r="L62" i="33"/>
  <c r="E13" i="40" s="1"/>
  <c r="M62" i="33"/>
  <c r="H17" i="38" s="1"/>
  <c r="L27" i="33"/>
  <c r="E8" i="30" s="1"/>
  <c r="M27" i="33"/>
  <c r="B5" i="38" s="1"/>
  <c r="L28" i="33"/>
  <c r="E9" i="30" s="1"/>
  <c r="M28" i="33"/>
  <c r="B6" i="38" s="1"/>
  <c r="L29" i="33"/>
  <c r="E10" i="30" s="1"/>
  <c r="M29" i="33"/>
  <c r="B7" i="38" s="1"/>
  <c r="L30" i="33"/>
  <c r="E11" i="30" s="1"/>
  <c r="M30" i="33"/>
  <c r="B8" i="38" s="1"/>
  <c r="L31" i="33"/>
  <c r="E12" i="30" s="1"/>
  <c r="M31" i="33"/>
  <c r="B9" i="38" s="1"/>
  <c r="L32" i="33"/>
  <c r="E13" i="30" s="1"/>
  <c r="M32" i="33"/>
  <c r="B10" i="38" s="1"/>
  <c r="L33" i="33"/>
  <c r="E15" i="30" s="1"/>
  <c r="M33" i="33"/>
  <c r="B12" i="38" s="1"/>
  <c r="L34" i="33"/>
  <c r="E16" i="30" s="1"/>
  <c r="M34" i="33"/>
  <c r="B13" i="38" s="1"/>
  <c r="L35" i="33"/>
  <c r="E17" i="30" s="1"/>
  <c r="M35" i="33"/>
  <c r="B14" i="38" s="1"/>
  <c r="L36" i="33"/>
  <c r="E18" i="30" s="1"/>
  <c r="M36" i="33"/>
  <c r="B15" i="38" s="1"/>
  <c r="L37" i="33"/>
  <c r="E19" i="30" s="1"/>
  <c r="M37" i="33"/>
  <c r="B16" i="38" s="1"/>
  <c r="L38" i="33"/>
  <c r="E20" i="30" s="1"/>
  <c r="M38" i="33"/>
  <c r="B17" i="38" s="1"/>
  <c r="L39" i="33"/>
  <c r="E22" i="30" s="1"/>
  <c r="M39" i="33"/>
  <c r="B19" i="38" s="1"/>
  <c r="L40" i="33"/>
  <c r="E23" i="30" s="1"/>
  <c r="M40" i="33"/>
  <c r="B20" i="38" s="1"/>
  <c r="L41" i="33"/>
  <c r="E24" i="30" s="1"/>
  <c r="M41" i="33"/>
  <c r="B21" i="38" s="1"/>
  <c r="L42" i="33"/>
  <c r="E25" i="30" s="1"/>
  <c r="M42" i="33"/>
  <c r="B22" i="38" s="1"/>
  <c r="L43" i="33"/>
  <c r="E26" i="30" s="1"/>
  <c r="M43" i="33"/>
  <c r="B23" i="38" s="1"/>
  <c r="L44" i="33"/>
  <c r="E27" i="30" s="1"/>
  <c r="M44" i="33"/>
  <c r="B24" i="38" s="1"/>
  <c r="L51" i="33"/>
  <c r="E36" i="30" s="1"/>
  <c r="M51" i="33"/>
  <c r="B26" i="38" s="1"/>
  <c r="L52" i="33"/>
  <c r="E37" i="30" s="1"/>
  <c r="M52" i="33"/>
  <c r="B27" i="38" s="1"/>
  <c r="L53" i="33"/>
  <c r="E38" i="30" s="1"/>
  <c r="M53" i="33"/>
  <c r="B28" i="38" s="1"/>
  <c r="L54" i="33"/>
  <c r="E39" i="30" s="1"/>
  <c r="M54" i="33"/>
  <c r="B29" i="38" s="1"/>
  <c r="L55" i="33"/>
  <c r="E40" i="30" s="1"/>
  <c r="M55" i="33"/>
  <c r="B30" i="38" s="1"/>
  <c r="L56" i="33"/>
  <c r="E41" i="30" s="1"/>
  <c r="M56" i="33"/>
  <c r="B31" i="38" s="1"/>
  <c r="L21" i="33"/>
  <c r="E29" i="39" s="1"/>
  <c r="M21" i="33"/>
  <c r="E5" i="38" s="1"/>
  <c r="L22" i="33"/>
  <c r="E30" i="39" s="1"/>
  <c r="M22" i="33"/>
  <c r="E6" i="38" s="1"/>
  <c r="L23" i="33"/>
  <c r="E31" i="39" s="1"/>
  <c r="M23" i="33"/>
  <c r="E7" i="38" s="1"/>
  <c r="L24" i="33"/>
  <c r="E32" i="39" s="1"/>
  <c r="M24" i="33"/>
  <c r="E8" i="38" s="1"/>
  <c r="L25" i="33"/>
  <c r="E33" i="39" s="1"/>
  <c r="M25" i="33"/>
  <c r="E9" i="38" s="1"/>
  <c r="L26" i="33"/>
  <c r="E34" i="39" s="1"/>
  <c r="M26" i="33"/>
  <c r="E10" i="38" s="1"/>
  <c r="L3" i="33"/>
  <c r="E8" i="39" s="1"/>
  <c r="M3" i="33"/>
  <c r="E12" i="38" s="1"/>
  <c r="L4" i="33"/>
  <c r="E9" i="39" s="1"/>
  <c r="M4" i="33"/>
  <c r="E13" i="38" s="1"/>
  <c r="L5" i="33"/>
  <c r="E10" i="39" s="1"/>
  <c r="M5" i="33"/>
  <c r="E14" i="38" s="1"/>
  <c r="L6" i="33"/>
  <c r="E11" i="39" s="1"/>
  <c r="M6" i="33"/>
  <c r="E15" i="38" s="1"/>
  <c r="L7" i="33"/>
  <c r="E12" i="39" s="1"/>
  <c r="M7" i="33"/>
  <c r="E16" i="38" s="1"/>
  <c r="L8" i="33"/>
  <c r="E13" i="39" s="1"/>
  <c r="M8" i="33"/>
  <c r="E17" i="38" s="1"/>
  <c r="L15" i="33"/>
  <c r="E22" i="39" s="1"/>
  <c r="M15" i="33"/>
  <c r="E19" i="38" s="1"/>
  <c r="L16" i="33"/>
  <c r="E23" i="39" s="1"/>
  <c r="M16" i="33"/>
  <c r="E20" i="38" s="1"/>
  <c r="L17" i="33"/>
  <c r="E24" i="39" s="1"/>
  <c r="M17" i="33"/>
  <c r="E21" i="38" s="1"/>
  <c r="L18" i="33"/>
  <c r="E25" i="39" s="1"/>
  <c r="M18" i="33"/>
  <c r="E22" i="38" s="1"/>
  <c r="L19" i="33"/>
  <c r="E26" i="39" s="1"/>
  <c r="M19" i="33"/>
  <c r="E23" i="38" s="1"/>
  <c r="L20" i="33"/>
  <c r="E27" i="39" s="1"/>
  <c r="M20" i="33"/>
  <c r="E24" i="38" s="1"/>
  <c r="L9" i="33"/>
  <c r="E15" i="39" s="1"/>
  <c r="M9" i="33"/>
  <c r="E26" i="38" s="1"/>
  <c r="L10" i="33"/>
  <c r="E16" i="39" s="1"/>
  <c r="M10" i="33"/>
  <c r="E27" i="38" s="1"/>
  <c r="L11" i="33"/>
  <c r="E17" i="39" s="1"/>
  <c r="M11" i="33"/>
  <c r="E28" i="38" s="1"/>
  <c r="L12" i="33"/>
  <c r="E18" i="39" s="1"/>
  <c r="M12" i="33"/>
  <c r="E29" i="38" s="1"/>
  <c r="L13" i="33"/>
  <c r="E19" i="39" s="1"/>
  <c r="M13" i="33"/>
  <c r="E30" i="38" s="1"/>
  <c r="L14" i="33"/>
  <c r="E20" i="39" s="1"/>
  <c r="M14" i="33"/>
  <c r="E31" i="38" s="1"/>
  <c r="L45" i="33"/>
  <c r="E29" i="30" s="1"/>
  <c r="M45" i="33"/>
  <c r="B33" i="38" s="1"/>
  <c r="L46" i="33"/>
  <c r="E30" i="30" s="1"/>
  <c r="M46" i="33"/>
  <c r="B34" i="38" s="1"/>
  <c r="L47" i="33"/>
  <c r="E31" i="30" s="1"/>
  <c r="M47" i="33"/>
  <c r="B35" i="38" s="1"/>
  <c r="L48" i="33"/>
  <c r="E32" i="30" s="1"/>
  <c r="M48" i="33"/>
  <c r="B36" i="38" s="1"/>
  <c r="L49" i="33"/>
  <c r="E33" i="30" s="1"/>
  <c r="M49" i="33"/>
  <c r="B37" i="38" s="1"/>
  <c r="L50" i="33"/>
  <c r="E34" i="30" s="1"/>
  <c r="M50" i="33"/>
  <c r="B38" i="38" s="1"/>
  <c r="F2" i="33"/>
  <c r="G2" i="33"/>
  <c r="H2" i="33"/>
  <c r="J2" i="33"/>
  <c r="F63" i="33"/>
  <c r="D63" i="33" s="1"/>
  <c r="G63" i="33"/>
  <c r="H63" i="33"/>
  <c r="J63" i="33"/>
  <c r="F64" i="33"/>
  <c r="G64" i="33"/>
  <c r="H64" i="33"/>
  <c r="J64" i="33"/>
  <c r="C16" i="40" s="1"/>
  <c r="F65" i="33"/>
  <c r="G65" i="33"/>
  <c r="H65" i="33"/>
  <c r="J65" i="33"/>
  <c r="C17" i="40" s="1"/>
  <c r="F66" i="33"/>
  <c r="G66" i="33"/>
  <c r="H66" i="33"/>
  <c r="J66" i="33"/>
  <c r="C18" i="40" s="1"/>
  <c r="F67" i="33"/>
  <c r="G67" i="33"/>
  <c r="H67" i="33"/>
  <c r="J67" i="33"/>
  <c r="C19" i="40" s="1"/>
  <c r="F68" i="33"/>
  <c r="G68" i="33"/>
  <c r="H68" i="33"/>
  <c r="J68" i="33"/>
  <c r="C20" i="40" s="1"/>
  <c r="F57" i="33"/>
  <c r="D57" i="33" s="1"/>
  <c r="G57" i="33"/>
  <c r="H57" i="33"/>
  <c r="J57" i="33"/>
  <c r="C8" i="40" s="1"/>
  <c r="F58" i="33"/>
  <c r="G58" i="33"/>
  <c r="H58" i="33"/>
  <c r="J58" i="33"/>
  <c r="C9" i="40" s="1"/>
  <c r="F59" i="33"/>
  <c r="G59" i="33"/>
  <c r="H59" i="33"/>
  <c r="J59" i="33"/>
  <c r="C10" i="40" s="1"/>
  <c r="F60" i="33"/>
  <c r="G60" i="33"/>
  <c r="H60" i="33"/>
  <c r="J60" i="33"/>
  <c r="C11" i="40" s="1"/>
  <c r="F61" i="33"/>
  <c r="G61" i="33"/>
  <c r="H61" i="33"/>
  <c r="J61" i="33"/>
  <c r="C12" i="40" s="1"/>
  <c r="F62" i="33"/>
  <c r="G62" i="33"/>
  <c r="H62" i="33"/>
  <c r="J62" i="33"/>
  <c r="C13" i="40" s="1"/>
  <c r="F27" i="33"/>
  <c r="D27" i="33" s="1"/>
  <c r="G27" i="33"/>
  <c r="H27" i="33"/>
  <c r="J27" i="33"/>
  <c r="C8" i="30" s="1"/>
  <c r="F28" i="33"/>
  <c r="G28" i="33"/>
  <c r="H28" i="33"/>
  <c r="J28" i="33"/>
  <c r="C9" i="30" s="1"/>
  <c r="F29" i="33"/>
  <c r="G29" i="33"/>
  <c r="H29" i="33"/>
  <c r="J29" i="33"/>
  <c r="C10" i="30" s="1"/>
  <c r="F30" i="33"/>
  <c r="G30" i="33"/>
  <c r="H30" i="33"/>
  <c r="J30" i="33"/>
  <c r="C11" i="30" s="1"/>
  <c r="F31" i="33"/>
  <c r="G31" i="33"/>
  <c r="H31" i="33"/>
  <c r="J31" i="33"/>
  <c r="C12" i="30" s="1"/>
  <c r="F32" i="33"/>
  <c r="G32" i="33"/>
  <c r="H32" i="33"/>
  <c r="J32" i="33"/>
  <c r="C13" i="30" s="1"/>
  <c r="F33" i="33"/>
  <c r="D33" i="33" s="1"/>
  <c r="G33" i="33"/>
  <c r="H33" i="33"/>
  <c r="J33" i="33"/>
  <c r="C15" i="30" s="1"/>
  <c r="F34" i="33"/>
  <c r="G34" i="33"/>
  <c r="H34" i="33"/>
  <c r="J34" i="33"/>
  <c r="C16" i="30" s="1"/>
  <c r="F35" i="33"/>
  <c r="G35" i="33"/>
  <c r="H35" i="33"/>
  <c r="J35" i="33"/>
  <c r="C17" i="30" s="1"/>
  <c r="F36" i="33"/>
  <c r="G36" i="33"/>
  <c r="H36" i="33"/>
  <c r="J36" i="33"/>
  <c r="C18" i="30" s="1"/>
  <c r="F37" i="33"/>
  <c r="G37" i="33"/>
  <c r="H37" i="33"/>
  <c r="J37" i="33"/>
  <c r="C19" i="30" s="1"/>
  <c r="F38" i="33"/>
  <c r="G38" i="33"/>
  <c r="H38" i="33"/>
  <c r="J38" i="33"/>
  <c r="C20" i="30" s="1"/>
  <c r="F39" i="33"/>
  <c r="D39" i="33" s="1"/>
  <c r="G39" i="33"/>
  <c r="H39" i="33"/>
  <c r="J39" i="33"/>
  <c r="C22" i="30" s="1"/>
  <c r="F40" i="33"/>
  <c r="G40" i="33"/>
  <c r="H40" i="33"/>
  <c r="J40" i="33"/>
  <c r="C23" i="30" s="1"/>
  <c r="F41" i="33"/>
  <c r="G41" i="33"/>
  <c r="H41" i="33"/>
  <c r="J41" i="33"/>
  <c r="C24" i="30" s="1"/>
  <c r="F42" i="33"/>
  <c r="G42" i="33"/>
  <c r="H42" i="33"/>
  <c r="J42" i="33"/>
  <c r="C25" i="30" s="1"/>
  <c r="F43" i="33"/>
  <c r="G43" i="33"/>
  <c r="H43" i="33"/>
  <c r="J43" i="33"/>
  <c r="C26" i="30" s="1"/>
  <c r="F44" i="33"/>
  <c r="G44" i="33"/>
  <c r="H44" i="33"/>
  <c r="J44" i="33"/>
  <c r="C27" i="30" s="1"/>
  <c r="F51" i="33"/>
  <c r="D51" i="33" s="1"/>
  <c r="G51" i="33"/>
  <c r="H51" i="33"/>
  <c r="J51" i="33"/>
  <c r="C36" i="30" s="1"/>
  <c r="F52" i="33"/>
  <c r="G52" i="33"/>
  <c r="H52" i="33"/>
  <c r="J52" i="33"/>
  <c r="C37" i="30" s="1"/>
  <c r="F53" i="33"/>
  <c r="G53" i="33"/>
  <c r="H53" i="33"/>
  <c r="J53" i="33"/>
  <c r="C38" i="30" s="1"/>
  <c r="F54" i="33"/>
  <c r="G54" i="33"/>
  <c r="H54" i="33"/>
  <c r="J54" i="33"/>
  <c r="C39" i="30" s="1"/>
  <c r="F55" i="33"/>
  <c r="G55" i="33"/>
  <c r="H55" i="33"/>
  <c r="J55" i="33"/>
  <c r="C40" i="30" s="1"/>
  <c r="F56" i="33"/>
  <c r="G56" i="33"/>
  <c r="H56" i="33"/>
  <c r="J56" i="33"/>
  <c r="C41" i="30" s="1"/>
  <c r="F21" i="33"/>
  <c r="D21" i="33" s="1"/>
  <c r="G21" i="33"/>
  <c r="H21" i="33"/>
  <c r="J21" i="33"/>
  <c r="C29" i="39" s="1"/>
  <c r="F22" i="33"/>
  <c r="G22" i="33"/>
  <c r="H22" i="33"/>
  <c r="J22" i="33"/>
  <c r="C30" i="39" s="1"/>
  <c r="F23" i="33"/>
  <c r="G23" i="33"/>
  <c r="H23" i="33"/>
  <c r="J23" i="33"/>
  <c r="C31" i="39" s="1"/>
  <c r="F24" i="33"/>
  <c r="G24" i="33"/>
  <c r="H24" i="33"/>
  <c r="J24" i="33"/>
  <c r="C32" i="39" s="1"/>
  <c r="F25" i="33"/>
  <c r="G25" i="33"/>
  <c r="H25" i="33"/>
  <c r="J25" i="33"/>
  <c r="C33" i="39" s="1"/>
  <c r="F26" i="33"/>
  <c r="G26" i="33"/>
  <c r="H26" i="33"/>
  <c r="J26" i="33"/>
  <c r="C34" i="39" s="1"/>
  <c r="F3" i="33"/>
  <c r="D3" i="33" s="1"/>
  <c r="G3" i="33"/>
  <c r="H3" i="33"/>
  <c r="J3" i="33"/>
  <c r="C8" i="39" s="1"/>
  <c r="F4" i="33"/>
  <c r="G4" i="33"/>
  <c r="H4" i="33"/>
  <c r="J4" i="33"/>
  <c r="C9" i="39" s="1"/>
  <c r="F5" i="33"/>
  <c r="G5" i="33"/>
  <c r="H5" i="33"/>
  <c r="J5" i="33"/>
  <c r="C10" i="39" s="1"/>
  <c r="F6" i="33"/>
  <c r="G6" i="33"/>
  <c r="H6" i="33"/>
  <c r="J6" i="33"/>
  <c r="C11" i="39" s="1"/>
  <c r="F7" i="33"/>
  <c r="G7" i="33"/>
  <c r="H7" i="33"/>
  <c r="J7" i="33"/>
  <c r="C12" i="39" s="1"/>
  <c r="F8" i="33"/>
  <c r="G8" i="33"/>
  <c r="H8" i="33"/>
  <c r="J8" i="33"/>
  <c r="C13" i="39" s="1"/>
  <c r="F15" i="33"/>
  <c r="D15" i="33" s="1"/>
  <c r="G15" i="33"/>
  <c r="H15" i="33"/>
  <c r="J15" i="33"/>
  <c r="C22" i="39" s="1"/>
  <c r="F16" i="33"/>
  <c r="G16" i="33"/>
  <c r="H16" i="33"/>
  <c r="J16" i="33"/>
  <c r="C23" i="39" s="1"/>
  <c r="F17" i="33"/>
  <c r="G17" i="33"/>
  <c r="H17" i="33"/>
  <c r="J17" i="33"/>
  <c r="C24" i="39" s="1"/>
  <c r="F18" i="33"/>
  <c r="G18" i="33"/>
  <c r="H18" i="33"/>
  <c r="J18" i="33"/>
  <c r="C25" i="39" s="1"/>
  <c r="F19" i="33"/>
  <c r="G19" i="33"/>
  <c r="H19" i="33"/>
  <c r="J19" i="33"/>
  <c r="C26" i="39" s="1"/>
  <c r="F20" i="33"/>
  <c r="G20" i="33"/>
  <c r="H20" i="33"/>
  <c r="J20" i="33"/>
  <c r="C27" i="39" s="1"/>
  <c r="F9" i="33"/>
  <c r="D9" i="33" s="1"/>
  <c r="G9" i="33"/>
  <c r="H9" i="33"/>
  <c r="J9" i="33"/>
  <c r="C15" i="39" s="1"/>
  <c r="F10" i="33"/>
  <c r="G10" i="33"/>
  <c r="H10" i="33"/>
  <c r="J10" i="33"/>
  <c r="C16" i="39" s="1"/>
  <c r="F11" i="33"/>
  <c r="G11" i="33"/>
  <c r="H11" i="33"/>
  <c r="J11" i="33"/>
  <c r="C17" i="39" s="1"/>
  <c r="F12" i="33"/>
  <c r="G12" i="33"/>
  <c r="H12" i="33"/>
  <c r="J12" i="33"/>
  <c r="C18" i="39" s="1"/>
  <c r="F13" i="33"/>
  <c r="G13" i="33"/>
  <c r="H13" i="33"/>
  <c r="J13" i="33"/>
  <c r="C19" i="39" s="1"/>
  <c r="F14" i="33"/>
  <c r="G14" i="33"/>
  <c r="H14" i="33"/>
  <c r="J14" i="33"/>
  <c r="C20" i="39" s="1"/>
  <c r="F45" i="33"/>
  <c r="D45" i="33" s="1"/>
  <c r="G45" i="33"/>
  <c r="H45" i="33"/>
  <c r="J45" i="33"/>
  <c r="C29" i="30" s="1"/>
  <c r="F46" i="33"/>
  <c r="G46" i="33"/>
  <c r="H46" i="33"/>
  <c r="J46" i="33"/>
  <c r="C30" i="30" s="1"/>
  <c r="F47" i="33"/>
  <c r="G47" i="33"/>
  <c r="H47" i="33"/>
  <c r="J47" i="33"/>
  <c r="C31" i="30" s="1"/>
  <c r="F48" i="33"/>
  <c r="G48" i="33"/>
  <c r="H48" i="33"/>
  <c r="J48" i="33"/>
  <c r="C32" i="30" s="1"/>
  <c r="F49" i="33"/>
  <c r="G49" i="33"/>
  <c r="H49" i="33"/>
  <c r="J49" i="33"/>
  <c r="C33" i="30" s="1"/>
  <c r="F50" i="33"/>
  <c r="G50" i="33"/>
  <c r="H50" i="33"/>
  <c r="J50" i="33"/>
  <c r="C34" i="30" s="1"/>
  <c r="N50" i="33" l="1"/>
  <c r="C50" i="33" s="1"/>
  <c r="N49" i="33"/>
  <c r="C49" i="33" s="1"/>
  <c r="N48" i="33"/>
  <c r="C48" i="33" s="1"/>
  <c r="N47" i="33"/>
  <c r="C47" i="33" s="1"/>
  <c r="N46" i="33"/>
  <c r="C46" i="33" s="1"/>
  <c r="N45" i="33"/>
  <c r="C45" i="33" s="1"/>
  <c r="N14" i="33"/>
  <c r="C14" i="33" s="1"/>
  <c r="N13" i="33"/>
  <c r="C13" i="33" s="1"/>
  <c r="N12" i="33"/>
  <c r="C12" i="33" s="1"/>
  <c r="N11" i="33"/>
  <c r="C11" i="33" s="1"/>
  <c r="N10" i="33"/>
  <c r="C10" i="33" s="1"/>
  <c r="N9" i="33"/>
  <c r="C9" i="33" s="1"/>
  <c r="N20" i="33"/>
  <c r="C20" i="33" s="1"/>
  <c r="N19" i="33"/>
  <c r="C19" i="33" s="1"/>
  <c r="N18" i="33"/>
  <c r="C18" i="33" s="1"/>
  <c r="N17" i="33"/>
  <c r="C17" i="33" s="1"/>
  <c r="N16" i="33"/>
  <c r="C16" i="33" s="1"/>
  <c r="N15" i="33"/>
  <c r="C15" i="33" s="1"/>
  <c r="N8" i="33"/>
  <c r="C8" i="33" s="1"/>
  <c r="N7" i="33"/>
  <c r="C7" i="33" s="1"/>
  <c r="N6" i="33"/>
  <c r="C6" i="33" s="1"/>
  <c r="N5" i="33"/>
  <c r="C5" i="33" s="1"/>
  <c r="N4" i="33"/>
  <c r="C4" i="33" s="1"/>
  <c r="N3" i="33"/>
  <c r="C3" i="33" s="1"/>
  <c r="N26" i="33"/>
  <c r="C26" i="33" s="1"/>
  <c r="N25" i="33"/>
  <c r="C25" i="33" s="1"/>
  <c r="N24" i="33"/>
  <c r="C24" i="33" s="1"/>
  <c r="N23" i="33"/>
  <c r="C23" i="33" s="1"/>
  <c r="N22" i="33"/>
  <c r="C22" i="33" s="1"/>
  <c r="N21" i="33"/>
  <c r="C21" i="33" s="1"/>
  <c r="N56" i="33"/>
  <c r="C56" i="33" s="1"/>
  <c r="N55" i="33"/>
  <c r="C55" i="33" s="1"/>
  <c r="N54" i="33"/>
  <c r="C54" i="33" s="1"/>
  <c r="N53" i="33"/>
  <c r="C53" i="33" s="1"/>
  <c r="N52" i="33"/>
  <c r="C52" i="33" s="1"/>
  <c r="N51" i="33"/>
  <c r="C51" i="33" s="1"/>
  <c r="N44" i="33"/>
  <c r="C44" i="33" s="1"/>
  <c r="N43" i="33"/>
  <c r="C43" i="33" s="1"/>
  <c r="N42" i="33"/>
  <c r="C42" i="33" s="1"/>
  <c r="N41" i="33"/>
  <c r="C41" i="33" s="1"/>
  <c r="N40" i="33"/>
  <c r="C40" i="33" s="1"/>
  <c r="N39" i="33"/>
  <c r="C39" i="33" s="1"/>
  <c r="N38" i="33"/>
  <c r="C38" i="33" s="1"/>
  <c r="N37" i="33"/>
  <c r="C37" i="33" s="1"/>
  <c r="N36" i="33"/>
  <c r="C36" i="33" s="1"/>
  <c r="N35" i="33"/>
  <c r="C35" i="33" s="1"/>
  <c r="N34" i="33"/>
  <c r="C34" i="33" s="1"/>
  <c r="N33" i="33"/>
  <c r="C33" i="33" s="1"/>
  <c r="N32" i="33"/>
  <c r="C32" i="33" s="1"/>
  <c r="N31" i="33"/>
  <c r="C31" i="33" s="1"/>
  <c r="N30" i="33"/>
  <c r="C30" i="33" s="1"/>
  <c r="N29" i="33"/>
  <c r="C29" i="33" s="1"/>
  <c r="N28" i="33"/>
  <c r="C28" i="33" s="1"/>
  <c r="N27" i="33"/>
  <c r="C27" i="33" s="1"/>
  <c r="N62" i="33"/>
  <c r="C62" i="33" s="1"/>
  <c r="N61" i="33"/>
  <c r="C61" i="33" s="1"/>
  <c r="N60" i="33"/>
  <c r="C60" i="33" s="1"/>
  <c r="N59" i="33"/>
  <c r="C59" i="33" s="1"/>
  <c r="N58" i="33"/>
  <c r="C58" i="33" s="1"/>
  <c r="N57" i="33"/>
  <c r="C57" i="33" s="1"/>
  <c r="N68" i="33"/>
  <c r="C68" i="33" s="1"/>
  <c r="N67" i="33"/>
  <c r="C67" i="33" s="1"/>
  <c r="N66" i="33"/>
  <c r="C66" i="33" s="1"/>
  <c r="N65" i="33"/>
  <c r="C65" i="33" s="1"/>
  <c r="N64" i="33"/>
  <c r="C64" i="33" s="1"/>
  <c r="N63" i="33"/>
  <c r="C63" i="33" s="1"/>
</calcChain>
</file>

<file path=xl/sharedStrings.xml><?xml version="1.0" encoding="utf-8"?>
<sst xmlns="http://schemas.openxmlformats.org/spreadsheetml/2006/main" count="3275" uniqueCount="94">
  <si>
    <t>area</t>
  </si>
  <si>
    <t>year</t>
  </si>
  <si>
    <t>Z Manitoba</t>
  </si>
  <si>
    <t>.</t>
  </si>
  <si>
    <t>Data imported:</t>
  </si>
  <si>
    <t>Data location:</t>
  </si>
  <si>
    <t>Crude percentage of ambulatory visits resulting in antibiotic prescriptions within 5 days of service date by condition, age group, Primary Care Provider Type</t>
  </si>
  <si>
    <t>diagg</t>
  </si>
  <si>
    <t>ageg</t>
  </si>
  <si>
    <t>pcp</t>
  </si>
  <si>
    <t>AVwithRx</t>
  </si>
  <si>
    <t>AVinPop</t>
  </si>
  <si>
    <t>crd_rate</t>
  </si>
  <si>
    <t>lcl_crd_rate</t>
  </si>
  <si>
    <t>ucl_crd_rate</t>
  </si>
  <si>
    <t>prob</t>
  </si>
  <si>
    <t>Rate2016_2011</t>
  </si>
  <si>
    <t>L_2016_2011</t>
  </si>
  <si>
    <t>U_2016_2011</t>
  </si>
  <si>
    <t>prob_t</t>
  </si>
  <si>
    <t>sign_t</t>
  </si>
  <si>
    <t>SupRatio_t</t>
  </si>
  <si>
    <t>RatePC_NoPcp</t>
  </si>
  <si>
    <t>L_PCP_NoPCP</t>
  </si>
  <si>
    <t>U_PCP_NoPCP</t>
  </si>
  <si>
    <t>prob_pcp</t>
  </si>
  <si>
    <t>sign_pcp</t>
  </si>
  <si>
    <t>SupRatio_pcp</t>
  </si>
  <si>
    <t>suppress</t>
  </si>
  <si>
    <t>01.Pneumonia</t>
  </si>
  <si>
    <t>S</t>
  </si>
  <si>
    <t>15-64</t>
  </si>
  <si>
    <t>65+</t>
  </si>
  <si>
    <t>02.UTIs</t>
  </si>
  <si>
    <t>03.SSTIs</t>
  </si>
  <si>
    <t>04.acute laryngitis/tracheitis</t>
  </si>
  <si>
    <t>05.Combined AOM</t>
  </si>
  <si>
    <t>06.Pharyngitis/tonsillitis/strep</t>
  </si>
  <si>
    <t>07.Sinusitis</t>
  </si>
  <si>
    <t>08.URTI</t>
  </si>
  <si>
    <t>09.Viral pneumonia</t>
  </si>
  <si>
    <t>10.Acute bronchitis</t>
  </si>
  <si>
    <t>11.Cough</t>
  </si>
  <si>
    <t>12.Asthma or Allergic rhinitis</t>
  </si>
  <si>
    <t>01-04</t>
  </si>
  <si>
    <t>05-09</t>
  </si>
  <si>
    <t>10-14</t>
  </si>
  <si>
    <t>00</t>
  </si>
  <si>
    <t>Sinusitis</t>
  </si>
  <si>
    <t>Cough</t>
  </si>
  <si>
    <t>1-4</t>
  </si>
  <si>
    <t>5-9</t>
  </si>
  <si>
    <t>\\mchpe.cpe.umanitoba.ca\MCHP\Public\Shared Resources\Project\asp\Analyses\PatternsHealthServiceUse\amb_visits_dx_v2_ageg_s.html</t>
  </si>
  <si>
    <t>13.Pneumonia and Viral pneumonia</t>
  </si>
  <si>
    <t>Program: S:\asp\prog\RoxanaD\2.PatternsHealthServiceUse\amb_visits_dx_v2.sas Date: 13FEB2019 9:28:17 User: RoxanaD Host: SAL-DA-1</t>
  </si>
  <si>
    <t>Ambulatory Physician Visits Resulting in Antibiotic Dispensation</t>
  </si>
  <si>
    <t>Count</t>
  </si>
  <si>
    <t>Percent</t>
  </si>
  <si>
    <t>Under 1</t>
  </si>
  <si>
    <t>65 and Older</t>
  </si>
  <si>
    <t>label 1</t>
  </si>
  <si>
    <t>label 2</t>
  </si>
  <si>
    <t>Acute Bronchitis</t>
  </si>
  <si>
    <t>Acute Laryngitis/Tracheitis</t>
  </si>
  <si>
    <t>Upper Respiratory Tract Infection</t>
  </si>
  <si>
    <t>Asthma/Allergic Rhinitis</t>
  </si>
  <si>
    <t>Urinary Tract Infections</t>
  </si>
  <si>
    <t>Skin and Soft Tissue Infections</t>
  </si>
  <si>
    <t>Upper Respiratory
Tract Infection</t>
  </si>
  <si>
    <t>Asthma/
Allergic Rhinitis</t>
  </si>
  <si>
    <t>Acute
Bronchitis</t>
  </si>
  <si>
    <t>Pharyngitis/
Tonsillitis/
Strep Throat</t>
  </si>
  <si>
    <t>Acute
Laryngitis/
Tracheitis</t>
  </si>
  <si>
    <t>Combined
Acute Otitis Media</t>
  </si>
  <si>
    <t>Pneumonia/
Viral
Pneumonia</t>
  </si>
  <si>
    <t>Skin and Soft Tissue
Infections</t>
  </si>
  <si>
    <t>Antibiotics Generally Not Required</t>
  </si>
  <si>
    <t>Antibiotics May Be Required</t>
  </si>
  <si>
    <t>Antibiotics Usually Required</t>
  </si>
  <si>
    <t>notation</t>
  </si>
  <si>
    <r>
      <rPr>
        <b/>
        <sz val="7"/>
        <color theme="1"/>
        <rFont val="Arial"/>
        <family val="2"/>
      </rPr>
      <t>Bolded</t>
    </r>
    <r>
      <rPr>
        <sz val="7"/>
        <color theme="1"/>
        <rFont val="Arial"/>
        <family val="2"/>
      </rPr>
      <t xml:space="preserve"> values indicate a statistically significant difference between rates in 2011 and 2016 (p&lt;0.05).</t>
    </r>
  </si>
  <si>
    <t>sig</t>
  </si>
  <si>
    <t>2011 vs 2016</t>
  </si>
  <si>
    <t>Antibiotics may be required</t>
  </si>
  <si>
    <t>Age Group
(Years)</t>
  </si>
  <si>
    <t>Antibiotics notrequired</t>
  </si>
  <si>
    <t>s Indicates data suppressed due to small numbers.</t>
  </si>
  <si>
    <t>Counts and crude percent of visits with antibiotic dispensation within five days</t>
  </si>
  <si>
    <t>Pneumonia</t>
  </si>
  <si>
    <t>Acute Otitis Media</t>
  </si>
  <si>
    <t>Pharyngitis</t>
  </si>
  <si>
    <t>Supplement Table X.X: Antibiotic Dispensations Linked to Primary Care Ambulatory Physician Visits Conditions That Generally Do Not Require Antibiotics, by Age Group</t>
  </si>
  <si>
    <t>Supplement Table X.X: Antibiotic Dispensations Linked to Primary Care Ambulatory Physician Visits for Conditions That May Require Antibiotics, by Age Group</t>
  </si>
  <si>
    <t>Supplement Table X.X: Antibiotic Dispensations Linked to Primary Care Ambulatory Physician Visits for Conditions That Usually Require Antibiotics, by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</si>
</sst>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2AA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hair">
        <color theme="7"/>
      </right>
      <top style="thin">
        <color theme="0"/>
      </top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theme="7"/>
      </right>
      <top/>
      <bottom/>
      <diagonal/>
    </border>
  </borders>
  <cellStyleXfs count="63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12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9" fontId="2" fillId="34" borderId="11" applyFill="0">
      <alignment horizontal="center" vertical="center"/>
    </xf>
    <xf numFmtId="3" fontId="2" fillId="34" borderId="11" applyFill="0">
      <alignment horizontal="right" vertical="center" indent="1"/>
    </xf>
    <xf numFmtId="164" fontId="2" fillId="34" borderId="11" applyFill="0">
      <alignment horizontal="right" vertical="center" indent="1"/>
    </xf>
    <xf numFmtId="2" fontId="2" fillId="34" borderId="11" applyFill="0">
      <alignment horizontal="right" vertical="center" indent="1"/>
    </xf>
    <xf numFmtId="42" fontId="14" fillId="34" borderId="11" applyFill="0">
      <alignment horizontal="right" vertical="center" indent="1"/>
    </xf>
    <xf numFmtId="165" fontId="2" fillId="34" borderId="11" applyFill="0">
      <alignment horizontal="right" vertical="center" indent="1"/>
    </xf>
    <xf numFmtId="44" fontId="2" fillId="34" borderId="11" applyFill="0">
      <alignment horizontal="right" vertical="center" indent="1"/>
    </xf>
    <xf numFmtId="9" fontId="2" fillId="34" borderId="11" applyFill="0">
      <alignment horizontal="right" vertical="center" indent="1"/>
    </xf>
    <xf numFmtId="166" fontId="2" fillId="34" borderId="11" applyFill="0">
      <alignment horizontal="right" vertical="center" indent="1"/>
    </xf>
    <xf numFmtId="10" fontId="2" fillId="34" borderId="11" applyFill="0">
      <alignment horizontal="right" vertical="center" indent="1"/>
    </xf>
    <xf numFmtId="0" fontId="16" fillId="34" borderId="0">
      <alignment horizontal="left" vertical="top"/>
    </xf>
    <xf numFmtId="0" fontId="18" fillId="34" borderId="11" applyFill="0">
      <alignment horizontal="center" vertical="center"/>
    </xf>
    <xf numFmtId="0" fontId="4" fillId="34" borderId="0">
      <alignment horizontal="center" vertical="center" wrapText="1"/>
    </xf>
    <xf numFmtId="0" fontId="3" fillId="35" borderId="13">
      <alignment horizontal="center" vertical="center" wrapText="1"/>
    </xf>
    <xf numFmtId="0" fontId="4" fillId="34" borderId="14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</cellStyleXfs>
  <cellXfs count="95">
    <xf numFmtId="0" fontId="0" fillId="0" borderId="0" xfId="0"/>
    <xf numFmtId="0" fontId="0" fillId="0" borderId="0" xfId="0"/>
    <xf numFmtId="14" fontId="0" fillId="0" borderId="0" xfId="0" applyNumberFormat="1"/>
    <xf numFmtId="0" fontId="8" fillId="0" borderId="0" xfId="44" applyAlignment="1">
      <alignment horizontal="left" vertical="top"/>
    </xf>
    <xf numFmtId="2" fontId="7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9" fillId="0" borderId="0" xfId="0" applyNumberFormat="1" applyFont="1"/>
    <xf numFmtId="49" fontId="7" fillId="0" borderId="10" xfId="0" applyNumberFormat="1" applyFont="1" applyBorder="1" applyAlignment="1">
      <alignment vertical="top"/>
    </xf>
    <xf numFmtId="49" fontId="7" fillId="32" borderId="0" xfId="0" applyNumberFormat="1" applyFont="1" applyFill="1" applyAlignment="1">
      <alignment vertical="top" wrapText="1"/>
    </xf>
    <xf numFmtId="49" fontId="7" fillId="0" borderId="10" xfId="0" applyNumberFormat="1" applyFont="1" applyBorder="1" applyAlignment="1">
      <alignment vertical="top" wrapText="1"/>
    </xf>
    <xf numFmtId="49" fontId="9" fillId="0" borderId="0" xfId="0" applyNumberFormat="1" applyFont="1" applyFill="1"/>
    <xf numFmtId="49" fontId="9" fillId="32" borderId="0" xfId="0" applyNumberFormat="1" applyFont="1" applyFill="1"/>
    <xf numFmtId="2" fontId="7" fillId="0" borderId="0" xfId="0" applyNumberFormat="1" applyFont="1" applyFill="1" applyAlignment="1">
      <alignment vertical="top" wrapText="1"/>
    </xf>
    <xf numFmtId="2" fontId="7" fillId="32" borderId="0" xfId="0" applyNumberFormat="1" applyFont="1" applyFill="1" applyAlignment="1">
      <alignment vertical="top" wrapText="1"/>
    </xf>
    <xf numFmtId="2" fontId="9" fillId="0" borderId="0" xfId="0" applyNumberFormat="1" applyFont="1"/>
    <xf numFmtId="2" fontId="9" fillId="0" borderId="0" xfId="0" applyNumberFormat="1" applyFont="1" applyFill="1"/>
    <xf numFmtId="2" fontId="9" fillId="32" borderId="0" xfId="0" applyNumberFormat="1" applyFont="1" applyFill="1"/>
    <xf numFmtId="49" fontId="7" fillId="32" borderId="10" xfId="0" applyNumberFormat="1" applyFont="1" applyFill="1" applyBorder="1" applyAlignment="1">
      <alignment vertical="top" wrapText="1"/>
    </xf>
    <xf numFmtId="0" fontId="7" fillId="33" borderId="0" xfId="0" applyNumberFormat="1" applyFont="1" applyFill="1" applyAlignment="1">
      <alignment vertical="top" wrapText="1"/>
    </xf>
    <xf numFmtId="49" fontId="9" fillId="32" borderId="0" xfId="0" applyNumberFormat="1" applyFont="1" applyFill="1" applyAlignment="1">
      <alignment vertical="center"/>
    </xf>
    <xf numFmtId="0" fontId="9" fillId="33" borderId="0" xfId="0" applyNumberFormat="1" applyFont="1" applyFill="1"/>
    <xf numFmtId="2" fontId="7" fillId="33" borderId="0" xfId="0" applyNumberFormat="1" applyFont="1" applyFill="1" applyAlignment="1">
      <alignment vertical="top" wrapText="1"/>
    </xf>
    <xf numFmtId="2" fontId="9" fillId="33" borderId="0" xfId="0" applyNumberFormat="1" applyFont="1" applyFill="1"/>
    <xf numFmtId="0" fontId="9" fillId="32" borderId="0" xfId="0" applyNumberFormat="1" applyFont="1" applyFill="1"/>
    <xf numFmtId="2" fontId="9" fillId="38" borderId="20" xfId="0" applyNumberFormat="1" applyFont="1" applyFill="1" applyBorder="1"/>
    <xf numFmtId="0" fontId="3" fillId="35" borderId="13" xfId="58" applyBorder="1">
      <alignment horizontal="center" vertical="center" wrapText="1"/>
    </xf>
    <xf numFmtId="3" fontId="9" fillId="34" borderId="22" xfId="46" applyFont="1" applyFill="1" applyBorder="1">
      <alignment horizontal="right" vertical="center" indent="1"/>
    </xf>
    <xf numFmtId="2" fontId="9" fillId="34" borderId="23" xfId="47" applyNumberFormat="1" applyFont="1" applyFill="1" applyBorder="1">
      <alignment horizontal="right" vertical="center" indent="1"/>
    </xf>
    <xf numFmtId="3" fontId="9" fillId="37" borderId="24" xfId="46" applyFont="1" applyFill="1" applyBorder="1">
      <alignment horizontal="right" vertical="center" indent="1"/>
    </xf>
    <xf numFmtId="2" fontId="9" fillId="37" borderId="25" xfId="47" applyNumberFormat="1" applyFont="1" applyFill="1" applyBorder="1">
      <alignment horizontal="right" vertical="center" indent="1"/>
    </xf>
    <xf numFmtId="3" fontId="9" fillId="34" borderId="24" xfId="46" applyFont="1" applyFill="1" applyBorder="1">
      <alignment horizontal="right" vertical="center" indent="1"/>
    </xf>
    <xf numFmtId="2" fontId="9" fillId="34" borderId="25" xfId="47" applyNumberFormat="1" applyFont="1" applyFill="1" applyBorder="1">
      <alignment horizontal="right" vertical="center" indent="1"/>
    </xf>
    <xf numFmtId="2" fontId="9" fillId="37" borderId="26" xfId="47" applyNumberFormat="1" applyFont="1" applyFill="1" applyBorder="1">
      <alignment horizontal="right" vertical="center" indent="1"/>
    </xf>
    <xf numFmtId="0" fontId="31" fillId="0" borderId="0" xfId="0" applyFont="1"/>
    <xf numFmtId="0" fontId="31" fillId="0" borderId="0" xfId="0" applyFont="1" applyAlignment="1">
      <alignment wrapText="1"/>
    </xf>
    <xf numFmtId="0" fontId="33" fillId="0" borderId="0" xfId="0" applyFont="1" applyAlignment="1">
      <alignment vertical="center"/>
    </xf>
    <xf numFmtId="0" fontId="31" fillId="34" borderId="0" xfId="0" applyFont="1" applyFill="1"/>
    <xf numFmtId="0" fontId="31" fillId="34" borderId="0" xfId="0" applyFont="1" applyFill="1" applyAlignment="1">
      <alignment wrapText="1"/>
    </xf>
    <xf numFmtId="164" fontId="9" fillId="0" borderId="0" xfId="47" applyFont="1" applyFill="1" applyBorder="1">
      <alignment horizontal="right" vertical="center" indent="1"/>
    </xf>
    <xf numFmtId="3" fontId="9" fillId="0" borderId="0" xfId="46" applyFont="1" applyFill="1" applyBorder="1">
      <alignment horizontal="right" vertical="center" indent="1"/>
    </xf>
    <xf numFmtId="0" fontId="31" fillId="0" borderId="0" xfId="0" applyFont="1" applyFill="1"/>
    <xf numFmtId="49" fontId="32" fillId="34" borderId="0" xfId="62" applyFont="1" applyAlignment="1">
      <alignment horizontal="left" vertical="center" wrapText="1"/>
    </xf>
    <xf numFmtId="0" fontId="35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31" fillId="0" borderId="0" xfId="0" applyFont="1" applyAlignment="1">
      <alignment vertical="top" wrapText="1"/>
    </xf>
    <xf numFmtId="0" fontId="31" fillId="0" borderId="0" xfId="0" applyFont="1" applyAlignment="1">
      <alignment vertical="top"/>
    </xf>
    <xf numFmtId="0" fontId="0" fillId="0" borderId="0" xfId="0" applyAlignment="1" applyProtection="1">
      <alignment vertical="top"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vertical="top"/>
      <protection locked="0"/>
    </xf>
    <xf numFmtId="0" fontId="0" fillId="0" borderId="0" xfId="0" quotePrefix="1" applyAlignment="1" applyProtection="1">
      <alignment vertical="top"/>
      <protection locked="0"/>
    </xf>
    <xf numFmtId="0" fontId="0" fillId="39" borderId="0" xfId="0" applyFill="1" applyAlignment="1" applyProtection="1">
      <alignment vertical="top" wrapText="1"/>
      <protection locked="0"/>
    </xf>
    <xf numFmtId="0" fontId="0" fillId="39" borderId="0" xfId="0" applyFill="1" applyAlignment="1" applyProtection="1">
      <alignment vertical="top"/>
      <protection locked="0"/>
    </xf>
    <xf numFmtId="49" fontId="0" fillId="39" borderId="0" xfId="0" applyNumberFormat="1" applyFill="1" applyAlignment="1" applyProtection="1">
      <alignment vertical="top"/>
      <protection locked="0"/>
    </xf>
    <xf numFmtId="0" fontId="0" fillId="39" borderId="0" xfId="0" quotePrefix="1" applyFill="1" applyAlignment="1" applyProtection="1">
      <alignment vertical="top"/>
      <protection locked="0"/>
    </xf>
    <xf numFmtId="2" fontId="0" fillId="0" borderId="0" xfId="0" applyNumberFormat="1" applyAlignment="1" applyProtection="1">
      <alignment vertical="top" wrapText="1"/>
      <protection locked="0"/>
    </xf>
    <xf numFmtId="2" fontId="0" fillId="39" borderId="0" xfId="0" applyNumberFormat="1" applyFill="1" applyAlignment="1" applyProtection="1">
      <alignment vertical="top" wrapText="1"/>
      <protection locked="0"/>
    </xf>
    <xf numFmtId="0" fontId="0" fillId="32" borderId="0" xfId="0" applyFill="1" applyAlignment="1" applyProtection="1">
      <alignment vertical="top"/>
      <protection locked="0"/>
    </xf>
    <xf numFmtId="49" fontId="0" fillId="32" borderId="0" xfId="0" applyNumberFormat="1" applyFill="1" applyAlignment="1" applyProtection="1">
      <alignment vertical="top"/>
      <protection locked="0"/>
    </xf>
    <xf numFmtId="2" fontId="0" fillId="32" borderId="0" xfId="0" applyNumberFormat="1" applyFill="1" applyAlignment="1" applyProtection="1">
      <alignment vertical="top"/>
      <protection locked="0"/>
    </xf>
    <xf numFmtId="0" fontId="0" fillId="0" borderId="0" xfId="0" applyFill="1" applyAlignment="1" applyProtection="1">
      <alignment vertical="top" wrapText="1"/>
      <protection locked="0"/>
    </xf>
    <xf numFmtId="0" fontId="0" fillId="0" borderId="0" xfId="0" applyFill="1" applyAlignment="1" applyProtection="1">
      <alignment vertical="top"/>
      <protection locked="0"/>
    </xf>
    <xf numFmtId="2" fontId="0" fillId="0" borderId="0" xfId="0" applyNumberFormat="1" applyFill="1" applyAlignment="1" applyProtection="1">
      <alignment vertical="top" wrapText="1"/>
      <protection locked="0"/>
    </xf>
    <xf numFmtId="49" fontId="0" fillId="0" borderId="0" xfId="0" applyNumberFormat="1" applyFill="1" applyAlignment="1" applyProtection="1">
      <alignment vertical="top"/>
      <protection locked="0"/>
    </xf>
    <xf numFmtId="0" fontId="0" fillId="0" borderId="0" xfId="0" quotePrefix="1" applyFill="1" applyAlignment="1" applyProtection="1">
      <alignment vertical="top"/>
      <protection locked="0"/>
    </xf>
    <xf numFmtId="0" fontId="30" fillId="34" borderId="17" xfId="0" applyFont="1" applyFill="1" applyBorder="1" applyAlignment="1">
      <alignment horizontal="left" vertical="center" indent="2"/>
    </xf>
    <xf numFmtId="0" fontId="30" fillId="37" borderId="17" xfId="0" applyFont="1" applyFill="1" applyBorder="1" applyAlignment="1">
      <alignment horizontal="left" vertical="center" indent="2"/>
    </xf>
    <xf numFmtId="0" fontId="30" fillId="37" borderId="18" xfId="0" applyFont="1" applyFill="1" applyBorder="1" applyAlignment="1">
      <alignment horizontal="left" vertical="center" indent="2"/>
    </xf>
    <xf numFmtId="49" fontId="30" fillId="36" borderId="0" xfId="60" applyFont="1" applyBorder="1" applyAlignment="1">
      <alignment vertical="center"/>
    </xf>
    <xf numFmtId="0" fontId="3" fillId="35" borderId="30" xfId="58" applyBorder="1">
      <alignment horizontal="center" vertical="center" wrapText="1"/>
    </xf>
    <xf numFmtId="0" fontId="3" fillId="35" borderId="31" xfId="58" applyBorder="1">
      <alignment horizontal="center" vertical="center" wrapText="1"/>
    </xf>
    <xf numFmtId="49" fontId="30" fillId="36" borderId="17" xfId="60" applyFont="1" applyBorder="1" applyAlignment="1">
      <alignment horizontal="left" vertical="center" indent="1"/>
    </xf>
    <xf numFmtId="49" fontId="30" fillId="36" borderId="32" xfId="60" applyFont="1" applyBorder="1" applyAlignment="1">
      <alignment vertical="center"/>
    </xf>
    <xf numFmtId="49" fontId="34" fillId="34" borderId="0" xfId="62" applyFont="1" applyAlignment="1">
      <alignment vertical="center"/>
    </xf>
    <xf numFmtId="49" fontId="32" fillId="34" borderId="0" xfId="62" applyFont="1" applyAlignment="1">
      <alignment vertical="center" wrapText="1"/>
    </xf>
    <xf numFmtId="49" fontId="9" fillId="36" borderId="0" xfId="60" applyFont="1" applyBorder="1" applyAlignment="1">
      <alignment vertical="center"/>
    </xf>
    <xf numFmtId="2" fontId="9" fillId="36" borderId="0" xfId="60" applyNumberFormat="1" applyFont="1" applyBorder="1" applyAlignment="1">
      <alignment vertical="center"/>
    </xf>
    <xf numFmtId="2" fontId="9" fillId="36" borderId="32" xfId="60" applyNumberFormat="1" applyFont="1" applyBorder="1" applyAlignment="1">
      <alignment vertical="center"/>
    </xf>
    <xf numFmtId="0" fontId="0" fillId="40" borderId="0" xfId="0" applyFill="1" applyAlignment="1" applyProtection="1">
      <alignment vertical="top"/>
      <protection locked="0"/>
    </xf>
    <xf numFmtId="49" fontId="0" fillId="40" borderId="0" xfId="0" applyNumberFormat="1" applyFill="1" applyAlignment="1" applyProtection="1">
      <alignment vertical="top"/>
      <protection locked="0"/>
    </xf>
    <xf numFmtId="2" fontId="0" fillId="40" borderId="0" xfId="0" applyNumberFormat="1" applyFill="1" applyAlignment="1" applyProtection="1">
      <alignment vertical="top"/>
      <protection locked="0"/>
    </xf>
    <xf numFmtId="0" fontId="0" fillId="41" borderId="0" xfId="0" applyFill="1" applyAlignment="1" applyProtection="1">
      <alignment vertical="top"/>
      <protection locked="0"/>
    </xf>
    <xf numFmtId="49" fontId="0" fillId="41" borderId="0" xfId="0" applyNumberFormat="1" applyFill="1" applyAlignment="1" applyProtection="1">
      <alignment vertical="top"/>
      <protection locked="0"/>
    </xf>
    <xf numFmtId="2" fontId="0" fillId="41" borderId="0" xfId="0" applyNumberFormat="1" applyFill="1" applyAlignment="1" applyProtection="1">
      <alignment vertical="top"/>
      <protection locked="0"/>
    </xf>
    <xf numFmtId="0" fontId="36" fillId="34" borderId="27" xfId="0" applyFont="1" applyFill="1" applyBorder="1" applyAlignment="1">
      <alignment horizontal="left" vertical="top" wrapText="1" indent="1"/>
    </xf>
    <xf numFmtId="49" fontId="32" fillId="34" borderId="0" xfId="62" applyFont="1" applyAlignment="1">
      <alignment horizontal="left" vertical="center" wrapText="1"/>
    </xf>
    <xf numFmtId="49" fontId="34" fillId="34" borderId="0" xfId="62" applyFont="1" applyAlignment="1">
      <alignment horizontal="left" vertical="center" wrapText="1"/>
    </xf>
    <xf numFmtId="0" fontId="3" fillId="35" borderId="15" xfId="58" applyBorder="1">
      <alignment horizontal="center" vertical="center" wrapText="1"/>
    </xf>
    <xf numFmtId="0" fontId="3" fillId="35" borderId="21" xfId="58" applyBorder="1">
      <alignment horizontal="center" vertical="center" wrapText="1"/>
    </xf>
    <xf numFmtId="0" fontId="3" fillId="35" borderId="29" xfId="58" applyBorder="1">
      <alignment horizontal="center" vertical="center" wrapText="1"/>
    </xf>
    <xf numFmtId="0" fontId="3" fillId="35" borderId="16" xfId="58" applyBorder="1">
      <alignment horizontal="center" vertical="center" wrapText="1"/>
    </xf>
    <xf numFmtId="0" fontId="3" fillId="35" borderId="28" xfId="58" applyBorder="1">
      <alignment horizontal="center" vertical="center" wrapText="1"/>
    </xf>
    <xf numFmtId="0" fontId="3" fillId="35" borderId="13" xfId="58" applyBorder="1">
      <alignment horizontal="center" vertical="center" wrapText="1"/>
    </xf>
    <xf numFmtId="0" fontId="3" fillId="35" borderId="19" xfId="58" applyBorder="1">
      <alignment horizontal="center" vertical="center" wrapText="1"/>
    </xf>
    <xf numFmtId="0" fontId="36" fillId="34" borderId="0" xfId="0" applyFont="1" applyFill="1" applyAlignment="1">
      <alignment horizontal="left" vertical="top" inden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9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E2AA00"/>
      <color rgb="FF929292"/>
      <color rgb="FFD26E2A"/>
      <color rgb="FF97B9E0"/>
      <color rgb="FF3B64AD"/>
      <color rgb="FF62993E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1.xml"/><Relationship Id="rId13" Type="http://schemas.openxmlformats.org/officeDocument/2006/relationships/worksheet" Target="worksheets/sheet5.xml"/><Relationship Id="rId18" Type="http://schemas.openxmlformats.org/officeDocument/2006/relationships/sharedStrings" Target="sharedStrings.xml"/><Relationship Id="rId3" Type="http://schemas.openxmlformats.org/officeDocument/2006/relationships/chartsheet" Target="chartsheets/sheet3.xml"/><Relationship Id="rId21" Type="http://schemas.openxmlformats.org/officeDocument/2006/relationships/customXml" Target="../customXml/item2.xml"/><Relationship Id="rId7" Type="http://schemas.openxmlformats.org/officeDocument/2006/relationships/chartsheet" Target="chartsheets/sheet7.xml"/><Relationship Id="rId12" Type="http://schemas.openxmlformats.org/officeDocument/2006/relationships/worksheet" Target="worksheets/sheet4.xml"/><Relationship Id="rId17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worksheet" Target="worksheets/sheet3.xml"/><Relationship Id="rId5" Type="http://schemas.openxmlformats.org/officeDocument/2006/relationships/chartsheet" Target="chartsheets/sheet5.xml"/><Relationship Id="rId15" Type="http://schemas.openxmlformats.org/officeDocument/2006/relationships/chartsheet" Target="chartsheets/sheet9.xml"/><Relationship Id="rId10" Type="http://schemas.openxmlformats.org/officeDocument/2006/relationships/worksheet" Target="worksheets/sheet2.xml"/><Relationship Id="rId19" Type="http://schemas.openxmlformats.org/officeDocument/2006/relationships/calcChain" Target="calcChain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6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80521765503809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fig_tbl_data!$B$3:$C$26</c:f>
              <c:multiLvlStrCache>
                <c:ptCount val="24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 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 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Older*</c:v>
                  </c:pt>
                  <c:pt idx="12">
                    <c:v>Under 1 </c:v>
                  </c:pt>
                  <c:pt idx="13">
                    <c:v>1-4*</c:v>
                  </c:pt>
                  <c:pt idx="14">
                    <c:v>5-9 </c:v>
                  </c:pt>
                  <c:pt idx="15">
                    <c:v>10-14 </c:v>
                  </c:pt>
                  <c:pt idx="16">
                    <c:v>15-64*</c:v>
                  </c:pt>
                  <c:pt idx="17">
                    <c:v>65 and Older*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 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Older*</c:v>
                  </c:pt>
                </c:lvl>
                <c:lvl>
                  <c:pt idx="0">
                    <c:v>Acute
Bronchitis</c:v>
                  </c:pt>
                  <c:pt idx="6">
                    <c:v>Asthma/
Allergic Rhinitis</c:v>
                  </c:pt>
                  <c:pt idx="12">
                    <c:v>Cough</c:v>
                  </c:pt>
                  <c:pt idx="18">
                    <c:v>Upper Respiratory
Tract Infection</c:v>
                  </c:pt>
                </c:lvl>
              </c:multiLvlStrCache>
            </c:multiLvlStrRef>
          </c:cat>
          <c:val>
            <c:numRef>
              <c:f>fig_tbl_data!$J$3:$J$26</c:f>
              <c:numCache>
                <c:formatCode>0.00</c:formatCode>
                <c:ptCount val="24"/>
                <c:pt idx="0">
                  <c:v>31.555900000000001</c:v>
                </c:pt>
                <c:pt idx="1">
                  <c:v>64.500699999999995</c:v>
                </c:pt>
                <c:pt idx="2">
                  <c:v>72.953800000000001</c:v>
                </c:pt>
                <c:pt idx="3">
                  <c:v>74.02</c:v>
                </c:pt>
                <c:pt idx="4">
                  <c:v>73.512</c:v>
                </c:pt>
                <c:pt idx="5">
                  <c:v>71.948800000000006</c:v>
                </c:pt>
                <c:pt idx="6">
                  <c:v>18.4041</c:v>
                </c:pt>
                <c:pt idx="7">
                  <c:v>15.38</c:v>
                </c:pt>
                <c:pt idx="8">
                  <c:v>11.5997</c:v>
                </c:pt>
                <c:pt idx="9">
                  <c:v>10.5977</c:v>
                </c:pt>
                <c:pt idx="10">
                  <c:v>11.519600000000001</c:v>
                </c:pt>
                <c:pt idx="11">
                  <c:v>10.377599999999999</c:v>
                </c:pt>
                <c:pt idx="12">
                  <c:v>13.278</c:v>
                </c:pt>
                <c:pt idx="13">
                  <c:v>21.5595</c:v>
                </c:pt>
                <c:pt idx="14">
                  <c:v>18.0075</c:v>
                </c:pt>
                <c:pt idx="15">
                  <c:v>13.7599</c:v>
                </c:pt>
                <c:pt idx="16">
                  <c:v>10.8172</c:v>
                </c:pt>
                <c:pt idx="17">
                  <c:v>10.4161</c:v>
                </c:pt>
                <c:pt idx="18">
                  <c:v>5.2298</c:v>
                </c:pt>
                <c:pt idx="19">
                  <c:v>13.305999999999999</c:v>
                </c:pt>
                <c:pt idx="20">
                  <c:v>12.929500000000001</c:v>
                </c:pt>
                <c:pt idx="21">
                  <c:v>15.6433</c:v>
                </c:pt>
                <c:pt idx="22">
                  <c:v>19.236699999999999</c:v>
                </c:pt>
                <c:pt idx="23">
                  <c:v>20.3125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6D-422F-AF39-EB9F824C14C2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fig_tbl_data!$B$3:$C$26</c:f>
              <c:multiLvlStrCache>
                <c:ptCount val="24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 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 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Older*</c:v>
                  </c:pt>
                  <c:pt idx="12">
                    <c:v>Under 1 </c:v>
                  </c:pt>
                  <c:pt idx="13">
                    <c:v>1-4*</c:v>
                  </c:pt>
                  <c:pt idx="14">
                    <c:v>5-9 </c:v>
                  </c:pt>
                  <c:pt idx="15">
                    <c:v>10-14 </c:v>
                  </c:pt>
                  <c:pt idx="16">
                    <c:v>15-64*</c:v>
                  </c:pt>
                  <c:pt idx="17">
                    <c:v>65 and Older*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 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Older*</c:v>
                  </c:pt>
                </c:lvl>
                <c:lvl>
                  <c:pt idx="0">
                    <c:v>Acute
Bronchitis</c:v>
                  </c:pt>
                  <c:pt idx="6">
                    <c:v>Asthma/
Allergic Rhinitis</c:v>
                  </c:pt>
                  <c:pt idx="12">
                    <c:v>Cough</c:v>
                  </c:pt>
                  <c:pt idx="18">
                    <c:v>Upper Respiratory
Tract Infection</c:v>
                  </c:pt>
                </c:lvl>
              </c:multiLvlStrCache>
            </c:multiLvlStrRef>
          </c:cat>
          <c:val>
            <c:numRef>
              <c:f>fig_tbl_data!$L$3:$L$26</c:f>
              <c:numCache>
                <c:formatCode>0.00</c:formatCode>
                <c:ptCount val="24"/>
                <c:pt idx="0">
                  <c:v>35.823999999999998</c:v>
                </c:pt>
                <c:pt idx="1">
                  <c:v>68.6982</c:v>
                </c:pt>
                <c:pt idx="2">
                  <c:v>75.103099999999998</c:v>
                </c:pt>
                <c:pt idx="3">
                  <c:v>75.993499999999997</c:v>
                </c:pt>
                <c:pt idx="4">
                  <c:v>75.488699999999994</c:v>
                </c:pt>
                <c:pt idx="5">
                  <c:v>72.123000000000005</c:v>
                </c:pt>
                <c:pt idx="6">
                  <c:v>13.6364</c:v>
                </c:pt>
                <c:pt idx="7">
                  <c:v>13.375</c:v>
                </c:pt>
                <c:pt idx="8">
                  <c:v>10.880699999999999</c:v>
                </c:pt>
                <c:pt idx="9">
                  <c:v>9.3939000000000004</c:v>
                </c:pt>
                <c:pt idx="10">
                  <c:v>8.9567999999999994</c:v>
                </c:pt>
                <c:pt idx="11">
                  <c:v>9.4149999999999991</c:v>
                </c:pt>
                <c:pt idx="12">
                  <c:v>12.5428</c:v>
                </c:pt>
                <c:pt idx="13">
                  <c:v>18.744900000000001</c:v>
                </c:pt>
                <c:pt idx="14">
                  <c:v>16.057400000000001</c:v>
                </c:pt>
                <c:pt idx="15">
                  <c:v>13.9869</c:v>
                </c:pt>
                <c:pt idx="16">
                  <c:v>11.674200000000001</c:v>
                </c:pt>
                <c:pt idx="17">
                  <c:v>11.4872</c:v>
                </c:pt>
                <c:pt idx="18">
                  <c:v>2.4319999999999999</c:v>
                </c:pt>
                <c:pt idx="19">
                  <c:v>10.51</c:v>
                </c:pt>
                <c:pt idx="20">
                  <c:v>10.7561</c:v>
                </c:pt>
                <c:pt idx="21">
                  <c:v>10.9108</c:v>
                </c:pt>
                <c:pt idx="22">
                  <c:v>17.560500000000001</c:v>
                </c:pt>
                <c:pt idx="23">
                  <c:v>25.743500000000001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6D-422F-AF39-EB9F824C1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924047782295178"/>
          <c:y val="0.12661753720177599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8052176550380989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fig_tbl_data!$B$27:$C$56</c:f>
              <c:multiLvlStrCache>
                <c:ptCount val="30"/>
                <c:lvl>
                  <c:pt idx="0">
                    <c:v>Under 1 </c:v>
                  </c:pt>
                  <c:pt idx="1">
                    <c:v>1-4 </c:v>
                  </c:pt>
                  <c:pt idx="2">
                    <c:v>5-9 </c:v>
                  </c:pt>
                  <c:pt idx="3">
                    <c:v>10-14*</c:v>
                  </c:pt>
                  <c:pt idx="4">
                    <c:v>15-64*</c:v>
                  </c:pt>
                  <c:pt idx="5">
                    <c:v>65 and Older*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5-9*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 </c:v>
                  </c:pt>
                  <c:pt idx="12">
                    <c:v>Under 1*</c:v>
                  </c:pt>
                  <c:pt idx="13">
                    <c:v>1-4*</c:v>
                  </c:pt>
                  <c:pt idx="14">
                    <c:v>5-9*</c:v>
                  </c:pt>
                  <c:pt idx="15">
                    <c:v>10-14*</c:v>
                  </c:pt>
                  <c:pt idx="16">
                    <c:v>15-64*</c:v>
                  </c:pt>
                  <c:pt idx="17">
                    <c:v>65 and Older 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5-9*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 </c:v>
                  </c:pt>
                  <c:pt idx="24">
                    <c:v>Under 1 </c:v>
                  </c:pt>
                  <c:pt idx="25">
                    <c:v>1-4 </c:v>
                  </c:pt>
                  <c:pt idx="26">
                    <c:v>5-9 </c:v>
                  </c:pt>
                  <c:pt idx="27">
                    <c:v>10-14 </c:v>
                  </c:pt>
                  <c:pt idx="28">
                    <c:v>15-64 </c:v>
                  </c:pt>
                  <c:pt idx="29">
                    <c:v>65 and Older </c:v>
                  </c:pt>
                </c:lvl>
                <c:lvl>
                  <c:pt idx="0">
                    <c:v>Acute
Laryngitis/
Tracheitis</c:v>
                  </c:pt>
                  <c:pt idx="6">
                    <c:v>Acute Otitis Media</c:v>
                  </c:pt>
                  <c:pt idx="12">
                    <c:v>Pharyngitis</c:v>
                  </c:pt>
                  <c:pt idx="18">
                    <c:v>Pneumonia</c:v>
                  </c:pt>
                  <c:pt idx="24">
                    <c:v>Sinusitis</c:v>
                  </c:pt>
                </c:lvl>
              </c:multiLvlStrCache>
            </c:multiLvlStrRef>
          </c:cat>
          <c:val>
            <c:numRef>
              <c:f>fig_tbl_data!$J$27:$J$56</c:f>
              <c:numCache>
                <c:formatCode>0.00</c:formatCode>
                <c:ptCount val="30"/>
                <c:pt idx="0">
                  <c:v>10.3376</c:v>
                </c:pt>
                <c:pt idx="1">
                  <c:v>12.4932</c:v>
                </c:pt>
                <c:pt idx="2">
                  <c:v>17.142900000000001</c:v>
                </c:pt>
                <c:pt idx="3">
                  <c:v>30.869599999999998</c:v>
                </c:pt>
                <c:pt idx="4">
                  <c:v>48.518500000000003</c:v>
                </c:pt>
                <c:pt idx="5">
                  <c:v>44.168300000000002</c:v>
                </c:pt>
                <c:pt idx="6">
                  <c:v>59.2697</c:v>
                </c:pt>
                <c:pt idx="7">
                  <c:v>66.393000000000001</c:v>
                </c:pt>
                <c:pt idx="8">
                  <c:v>67.966300000000004</c:v>
                </c:pt>
                <c:pt idx="9">
                  <c:v>67.387</c:v>
                </c:pt>
                <c:pt idx="10">
                  <c:v>56.702199999999998</c:v>
                </c:pt>
                <c:pt idx="11">
                  <c:v>44.030200000000001</c:v>
                </c:pt>
                <c:pt idx="12">
                  <c:v>52.795000000000002</c:v>
                </c:pt>
                <c:pt idx="13">
                  <c:v>65.020499999999998</c:v>
                </c:pt>
                <c:pt idx="14">
                  <c:v>67.684200000000004</c:v>
                </c:pt>
                <c:pt idx="15">
                  <c:v>62.230200000000004</c:v>
                </c:pt>
                <c:pt idx="16">
                  <c:v>60.5017</c:v>
                </c:pt>
                <c:pt idx="17">
                  <c:v>53.131700000000002</c:v>
                </c:pt>
                <c:pt idx="18">
                  <c:v>36.5854</c:v>
                </c:pt>
                <c:pt idx="19">
                  <c:v>52.862099999999998</c:v>
                </c:pt>
                <c:pt idx="20">
                  <c:v>55.704700000000003</c:v>
                </c:pt>
                <c:pt idx="21">
                  <c:v>55.882399999999997</c:v>
                </c:pt>
                <c:pt idx="22">
                  <c:v>57.932699999999997</c:v>
                </c:pt>
                <c:pt idx="23">
                  <c:v>50.390099999999997</c:v>
                </c:pt>
                <c:pt idx="24">
                  <c:v>70.212800000000001</c:v>
                </c:pt>
                <c:pt idx="25">
                  <c:v>77.719300000000004</c:v>
                </c:pt>
                <c:pt idx="26">
                  <c:v>70.825699999999998</c:v>
                </c:pt>
                <c:pt idx="27">
                  <c:v>71.822500000000005</c:v>
                </c:pt>
                <c:pt idx="28">
                  <c:v>72.3673</c:v>
                </c:pt>
                <c:pt idx="29">
                  <c:v>68.259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62-4E81-B880-A7C4B4BFBF4E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fig_tbl_data!$B$27:$C$56</c:f>
              <c:multiLvlStrCache>
                <c:ptCount val="30"/>
                <c:lvl>
                  <c:pt idx="0">
                    <c:v>Under 1 </c:v>
                  </c:pt>
                  <c:pt idx="1">
                    <c:v>1-4 </c:v>
                  </c:pt>
                  <c:pt idx="2">
                    <c:v>5-9 </c:v>
                  </c:pt>
                  <c:pt idx="3">
                    <c:v>10-14*</c:v>
                  </c:pt>
                  <c:pt idx="4">
                    <c:v>15-64*</c:v>
                  </c:pt>
                  <c:pt idx="5">
                    <c:v>65 and Older*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5-9*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 </c:v>
                  </c:pt>
                  <c:pt idx="12">
                    <c:v>Under 1*</c:v>
                  </c:pt>
                  <c:pt idx="13">
                    <c:v>1-4*</c:v>
                  </c:pt>
                  <c:pt idx="14">
                    <c:v>5-9*</c:v>
                  </c:pt>
                  <c:pt idx="15">
                    <c:v>10-14*</c:v>
                  </c:pt>
                  <c:pt idx="16">
                    <c:v>15-64*</c:v>
                  </c:pt>
                  <c:pt idx="17">
                    <c:v>65 and Older 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5-9*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 </c:v>
                  </c:pt>
                  <c:pt idx="24">
                    <c:v>Under 1 </c:v>
                  </c:pt>
                  <c:pt idx="25">
                    <c:v>1-4 </c:v>
                  </c:pt>
                  <c:pt idx="26">
                    <c:v>5-9 </c:v>
                  </c:pt>
                  <c:pt idx="27">
                    <c:v>10-14 </c:v>
                  </c:pt>
                  <c:pt idx="28">
                    <c:v>15-64 </c:v>
                  </c:pt>
                  <c:pt idx="29">
                    <c:v>65 and Older </c:v>
                  </c:pt>
                </c:lvl>
                <c:lvl>
                  <c:pt idx="0">
                    <c:v>Acute
Laryngitis/
Tracheitis</c:v>
                  </c:pt>
                  <c:pt idx="6">
                    <c:v>Acute Otitis Media</c:v>
                  </c:pt>
                  <c:pt idx="12">
                    <c:v>Pharyngitis</c:v>
                  </c:pt>
                  <c:pt idx="18">
                    <c:v>Pneumonia</c:v>
                  </c:pt>
                  <c:pt idx="24">
                    <c:v>Sinusitis</c:v>
                  </c:pt>
                </c:lvl>
              </c:multiLvlStrCache>
            </c:multiLvlStrRef>
          </c:cat>
          <c:val>
            <c:numRef>
              <c:f>fig_tbl_data!$L$27:$L$56</c:f>
              <c:numCache>
                <c:formatCode>0.00</c:formatCode>
                <c:ptCount val="30"/>
                <c:pt idx="0">
                  <c:v>7.8430999999999997</c:v>
                </c:pt>
                <c:pt idx="1">
                  <c:v>11.1226</c:v>
                </c:pt>
                <c:pt idx="2">
                  <c:v>15.3979</c:v>
                </c:pt>
                <c:pt idx="3">
                  <c:v>15.2866</c:v>
                </c:pt>
                <c:pt idx="4">
                  <c:v>34.787199999999999</c:v>
                </c:pt>
                <c:pt idx="5">
                  <c:v>35.194200000000002</c:v>
                </c:pt>
                <c:pt idx="6">
                  <c:v>64.691699999999997</c:v>
                </c:pt>
                <c:pt idx="7">
                  <c:v>69.638300000000001</c:v>
                </c:pt>
                <c:pt idx="8">
                  <c:v>70.952699999999993</c:v>
                </c:pt>
                <c:pt idx="9">
                  <c:v>71.733400000000003</c:v>
                </c:pt>
                <c:pt idx="10">
                  <c:v>58.716900000000003</c:v>
                </c:pt>
                <c:pt idx="11">
                  <c:v>45.790300000000002</c:v>
                </c:pt>
                <c:pt idx="12">
                  <c:v>63.211399999999998</c:v>
                </c:pt>
                <c:pt idx="13">
                  <c:v>71.202699999999993</c:v>
                </c:pt>
                <c:pt idx="14">
                  <c:v>70.274699999999996</c:v>
                </c:pt>
                <c:pt idx="15">
                  <c:v>65.165899999999993</c:v>
                </c:pt>
                <c:pt idx="16">
                  <c:v>61.8277</c:v>
                </c:pt>
                <c:pt idx="17">
                  <c:v>53.585900000000002</c:v>
                </c:pt>
                <c:pt idx="18">
                  <c:v>49.005000000000003</c:v>
                </c:pt>
                <c:pt idx="19">
                  <c:v>60.806199999999997</c:v>
                </c:pt>
                <c:pt idx="20">
                  <c:v>68.806600000000003</c:v>
                </c:pt>
                <c:pt idx="21">
                  <c:v>68.203500000000005</c:v>
                </c:pt>
                <c:pt idx="22">
                  <c:v>63.534100000000002</c:v>
                </c:pt>
                <c:pt idx="23">
                  <c:v>52.513599999999997</c:v>
                </c:pt>
                <c:pt idx="24">
                  <c:v>72.519099999999995</c:v>
                </c:pt>
                <c:pt idx="25">
                  <c:v>76.631</c:v>
                </c:pt>
                <c:pt idx="26">
                  <c:v>72.316400000000002</c:v>
                </c:pt>
                <c:pt idx="27">
                  <c:v>74.352900000000005</c:v>
                </c:pt>
                <c:pt idx="28">
                  <c:v>73.483599999999996</c:v>
                </c:pt>
                <c:pt idx="29">
                  <c:v>68.406199999999998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62-4E81-B880-A7C4B4BFBF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704919645276129"/>
          <c:y val="0.12661763509492077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780992300104459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fig_tbl_data!$B$57:$C$68</c:f>
              <c:multiLvlStrCache>
                <c:ptCount val="12"/>
                <c:lvl>
                  <c:pt idx="0">
                    <c:v>Under 1 </c:v>
                  </c:pt>
                  <c:pt idx="1">
                    <c:v>1-4 </c:v>
                  </c:pt>
                  <c:pt idx="2">
                    <c:v>5-9*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 (s)</c:v>
                  </c:pt>
                  <c:pt idx="7">
                    <c:v>1-4 </c:v>
                  </c:pt>
                  <c:pt idx="8">
                    <c:v>5-9 </c:v>
                  </c:pt>
                  <c:pt idx="9">
                    <c:v>10-14 </c:v>
                  </c:pt>
                  <c:pt idx="10">
                    <c:v>15-64*</c:v>
                  </c:pt>
                  <c:pt idx="11">
                    <c:v>65 and Older*</c:v>
                  </c:pt>
                </c:lvl>
                <c:lvl>
                  <c:pt idx="0">
                    <c:v>Skin and Soft Tissue
Infections</c:v>
                  </c:pt>
                  <c:pt idx="6">
                    <c:v>Urinary Tract Infections</c:v>
                  </c:pt>
                </c:lvl>
              </c:multiLvlStrCache>
            </c:multiLvlStrRef>
          </c:cat>
          <c:val>
            <c:numRef>
              <c:f>fig_tbl_data!$J$57:$J$68</c:f>
              <c:numCache>
                <c:formatCode>0.00</c:formatCode>
                <c:ptCount val="12"/>
                <c:pt idx="0">
                  <c:v>32.399500000000003</c:v>
                </c:pt>
                <c:pt idx="1">
                  <c:v>52.962600000000002</c:v>
                </c:pt>
                <c:pt idx="2">
                  <c:v>54.906500000000001</c:v>
                </c:pt>
                <c:pt idx="3">
                  <c:v>56.526400000000002</c:v>
                </c:pt>
                <c:pt idx="4">
                  <c:v>52.3459</c:v>
                </c:pt>
                <c:pt idx="5">
                  <c:v>49.262700000000002</c:v>
                </c:pt>
                <c:pt idx="6">
                  <c:v>0</c:v>
                </c:pt>
                <c:pt idx="7">
                  <c:v>46.706600000000002</c:v>
                </c:pt>
                <c:pt idx="8">
                  <c:v>50.490200000000002</c:v>
                </c:pt>
                <c:pt idx="9">
                  <c:v>48.837200000000003</c:v>
                </c:pt>
                <c:pt idx="10">
                  <c:v>60.341099999999997</c:v>
                </c:pt>
                <c:pt idx="11">
                  <c:v>60.372799999999998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2B-4BDC-92B2-A7412A1A06CF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fig_tbl_data!$B$57:$C$68</c:f>
              <c:multiLvlStrCache>
                <c:ptCount val="12"/>
                <c:lvl>
                  <c:pt idx="0">
                    <c:v>Under 1 </c:v>
                  </c:pt>
                  <c:pt idx="1">
                    <c:v>1-4 </c:v>
                  </c:pt>
                  <c:pt idx="2">
                    <c:v>5-9*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 (s)</c:v>
                  </c:pt>
                  <c:pt idx="7">
                    <c:v>1-4 </c:v>
                  </c:pt>
                  <c:pt idx="8">
                    <c:v>5-9 </c:v>
                  </c:pt>
                  <c:pt idx="9">
                    <c:v>10-14 </c:v>
                  </c:pt>
                  <c:pt idx="10">
                    <c:v>15-64*</c:v>
                  </c:pt>
                  <c:pt idx="11">
                    <c:v>65 and Older*</c:v>
                  </c:pt>
                </c:lvl>
                <c:lvl>
                  <c:pt idx="0">
                    <c:v>Skin and Soft Tissue
Infections</c:v>
                  </c:pt>
                  <c:pt idx="6">
                    <c:v>Urinary Tract Infections</c:v>
                  </c:pt>
                </c:lvl>
              </c:multiLvlStrCache>
            </c:multiLvlStrRef>
          </c:cat>
          <c:val>
            <c:numRef>
              <c:f>fig_tbl_data!$L$57:$L$68</c:f>
              <c:numCache>
                <c:formatCode>0.00</c:formatCode>
                <c:ptCount val="12"/>
                <c:pt idx="0">
                  <c:v>36.143300000000004</c:v>
                </c:pt>
                <c:pt idx="1">
                  <c:v>53.257800000000003</c:v>
                </c:pt>
                <c:pt idx="2">
                  <c:v>58.915999999999997</c:v>
                </c:pt>
                <c:pt idx="3">
                  <c:v>57.422400000000003</c:v>
                </c:pt>
                <c:pt idx="4">
                  <c:v>53.816000000000003</c:v>
                </c:pt>
                <c:pt idx="5">
                  <c:v>50.509799999999998</c:v>
                </c:pt>
                <c:pt idx="6">
                  <c:v>0</c:v>
                </c:pt>
                <c:pt idx="7">
                  <c:v>43.0657</c:v>
                </c:pt>
                <c:pt idx="8">
                  <c:v>53.8095</c:v>
                </c:pt>
                <c:pt idx="9">
                  <c:v>57.627099999999999</c:v>
                </c:pt>
                <c:pt idx="10">
                  <c:v>64.446899999999999</c:v>
                </c:pt>
                <c:pt idx="11">
                  <c:v>66.308899999999994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2B-4BDC-92B2-A7412A1A0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5455326701726575"/>
          <c:y val="0.13568081617156957"/>
          <c:w val="6.3461616022595826E-2"/>
          <c:h val="8.9909925075459834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780992300104459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fig_tbl_data!$C$57:$C$62</c:f>
              <c:strCache>
                <c:ptCount val="6"/>
                <c:pt idx="0">
                  <c:v>Under 1 </c:v>
                </c:pt>
                <c:pt idx="1">
                  <c:v>1-4 </c:v>
                </c:pt>
                <c:pt idx="2">
                  <c:v>5-9*</c:v>
                </c:pt>
                <c:pt idx="3">
                  <c:v>10-14 </c:v>
                </c:pt>
                <c:pt idx="4">
                  <c:v>15-64*</c:v>
                </c:pt>
                <c:pt idx="5">
                  <c:v>65 and Older </c:v>
                </c:pt>
              </c:strCache>
            </c:strRef>
          </c:cat>
          <c:val>
            <c:numRef>
              <c:f>fig_tbl_data!$J$57:$J$62</c:f>
              <c:numCache>
                <c:formatCode>0.00</c:formatCode>
                <c:ptCount val="6"/>
                <c:pt idx="0">
                  <c:v>32.399500000000003</c:v>
                </c:pt>
                <c:pt idx="1">
                  <c:v>52.962600000000002</c:v>
                </c:pt>
                <c:pt idx="2">
                  <c:v>54.906500000000001</c:v>
                </c:pt>
                <c:pt idx="3">
                  <c:v>56.526400000000002</c:v>
                </c:pt>
                <c:pt idx="4">
                  <c:v>52.3459</c:v>
                </c:pt>
                <c:pt idx="5">
                  <c:v>49.262700000000002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CC-40EB-9F58-4A949B347B8A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fig_tbl_data!$C$57:$C$62</c:f>
              <c:strCache>
                <c:ptCount val="6"/>
                <c:pt idx="0">
                  <c:v>Under 1 </c:v>
                </c:pt>
                <c:pt idx="1">
                  <c:v>1-4 </c:v>
                </c:pt>
                <c:pt idx="2">
                  <c:v>5-9*</c:v>
                </c:pt>
                <c:pt idx="3">
                  <c:v>10-14 </c:v>
                </c:pt>
                <c:pt idx="4">
                  <c:v>15-64*</c:v>
                </c:pt>
                <c:pt idx="5">
                  <c:v>65 and Older </c:v>
                </c:pt>
              </c:strCache>
            </c:strRef>
          </c:cat>
          <c:val>
            <c:numRef>
              <c:f>fig_tbl_data!$L$57:$L$62</c:f>
              <c:numCache>
                <c:formatCode>0.00</c:formatCode>
                <c:ptCount val="6"/>
                <c:pt idx="0">
                  <c:v>36.143300000000004</c:v>
                </c:pt>
                <c:pt idx="1">
                  <c:v>53.257800000000003</c:v>
                </c:pt>
                <c:pt idx="2">
                  <c:v>58.915999999999997</c:v>
                </c:pt>
                <c:pt idx="3">
                  <c:v>57.422400000000003</c:v>
                </c:pt>
                <c:pt idx="4">
                  <c:v>53.816000000000003</c:v>
                </c:pt>
                <c:pt idx="5">
                  <c:v>50.509799999999998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CC-40EB-9F58-4A949B347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5455326701726575"/>
          <c:y val="0.13568081617156957"/>
          <c:w val="6.3438996753117885E-2"/>
          <c:h val="8.969885023676073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0.10419549289178968"/>
          <c:w val="0.80367378144827828"/>
          <c:h val="0.7809923001044599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fig_tbl_data!$C$63:$C$68</c:f>
              <c:strCache>
                <c:ptCount val="6"/>
                <c:pt idx="0">
                  <c:v>Under 1 (s)</c:v>
                </c:pt>
                <c:pt idx="1">
                  <c:v>1-4 </c:v>
                </c:pt>
                <c:pt idx="2">
                  <c:v>5-9 </c:v>
                </c:pt>
                <c:pt idx="3">
                  <c:v>10-14 </c:v>
                </c:pt>
                <c:pt idx="4">
                  <c:v>15-64*</c:v>
                </c:pt>
                <c:pt idx="5">
                  <c:v>65 and Older*</c:v>
                </c:pt>
              </c:strCache>
            </c:strRef>
          </c:cat>
          <c:val>
            <c:numRef>
              <c:f>fig_tbl_data!$J$63:$J$68</c:f>
              <c:numCache>
                <c:formatCode>0.00</c:formatCode>
                <c:ptCount val="6"/>
                <c:pt idx="0">
                  <c:v>0</c:v>
                </c:pt>
                <c:pt idx="1">
                  <c:v>46.706600000000002</c:v>
                </c:pt>
                <c:pt idx="2">
                  <c:v>50.490200000000002</c:v>
                </c:pt>
                <c:pt idx="3">
                  <c:v>48.837200000000003</c:v>
                </c:pt>
                <c:pt idx="4">
                  <c:v>60.341099999999997</c:v>
                </c:pt>
                <c:pt idx="5">
                  <c:v>60.372799999999998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76-4E2A-8DD8-ECED1B1FCD4A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fig_tbl_data!$C$63:$C$68</c:f>
              <c:strCache>
                <c:ptCount val="6"/>
                <c:pt idx="0">
                  <c:v>Under 1 (s)</c:v>
                </c:pt>
                <c:pt idx="1">
                  <c:v>1-4 </c:v>
                </c:pt>
                <c:pt idx="2">
                  <c:v>5-9 </c:v>
                </c:pt>
                <c:pt idx="3">
                  <c:v>10-14 </c:v>
                </c:pt>
                <c:pt idx="4">
                  <c:v>15-64*</c:v>
                </c:pt>
                <c:pt idx="5">
                  <c:v>65 and Older*</c:v>
                </c:pt>
              </c:strCache>
            </c:strRef>
          </c:cat>
          <c:val>
            <c:numRef>
              <c:f>fig_tbl_data!$L$63:$L$68</c:f>
              <c:numCache>
                <c:formatCode>0.00</c:formatCode>
                <c:ptCount val="6"/>
                <c:pt idx="0">
                  <c:v>0</c:v>
                </c:pt>
                <c:pt idx="1">
                  <c:v>43.0657</c:v>
                </c:pt>
                <c:pt idx="2">
                  <c:v>53.8095</c:v>
                </c:pt>
                <c:pt idx="3">
                  <c:v>57.627099999999999</c:v>
                </c:pt>
                <c:pt idx="4">
                  <c:v>64.446899999999999</c:v>
                </c:pt>
                <c:pt idx="5">
                  <c:v>66.308899999999994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76-4E2A-8DD8-ECED1B1FC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5455326701726575"/>
          <c:y val="0.13568081617156957"/>
          <c:w val="6.3438996753117885E-2"/>
          <c:h val="8.9698850236760733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0578341599249611"/>
          <c:y val="5.3152024143485951E-2"/>
          <c:w val="0.80367378144827828"/>
          <c:h val="0.8939859765032146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fig_tbl_data!$J$1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fig_tbl_data!$A$3:$C$68</c:f>
              <c:multiLvlStrCache>
                <c:ptCount val="66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 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 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Older*</c:v>
                  </c:pt>
                  <c:pt idx="12">
                    <c:v>Under 1 </c:v>
                  </c:pt>
                  <c:pt idx="13">
                    <c:v>1-4*</c:v>
                  </c:pt>
                  <c:pt idx="14">
                    <c:v>5-9 </c:v>
                  </c:pt>
                  <c:pt idx="15">
                    <c:v>10-14 </c:v>
                  </c:pt>
                  <c:pt idx="16">
                    <c:v>15-64*</c:v>
                  </c:pt>
                  <c:pt idx="17">
                    <c:v>65 and Older*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 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Older*</c:v>
                  </c:pt>
                  <c:pt idx="24">
                    <c:v>Under 1 </c:v>
                  </c:pt>
                  <c:pt idx="25">
                    <c:v>1-4 </c:v>
                  </c:pt>
                  <c:pt idx="26">
                    <c:v>5-9 </c:v>
                  </c:pt>
                  <c:pt idx="27">
                    <c:v>10-14*</c:v>
                  </c:pt>
                  <c:pt idx="28">
                    <c:v>15-64*</c:v>
                  </c:pt>
                  <c:pt idx="29">
                    <c:v>65 and Older*</c:v>
                  </c:pt>
                  <c:pt idx="30">
                    <c:v>Under 1*</c:v>
                  </c:pt>
                  <c:pt idx="31">
                    <c:v>1-4*</c:v>
                  </c:pt>
                  <c:pt idx="32">
                    <c:v>5-9*</c:v>
                  </c:pt>
                  <c:pt idx="33">
                    <c:v>10-14*</c:v>
                  </c:pt>
                  <c:pt idx="34">
                    <c:v>15-64*</c:v>
                  </c:pt>
                  <c:pt idx="35">
                    <c:v>65 and Older </c:v>
                  </c:pt>
                  <c:pt idx="36">
                    <c:v>Under 1*</c:v>
                  </c:pt>
                  <c:pt idx="37">
                    <c:v>1-4*</c:v>
                  </c:pt>
                  <c:pt idx="38">
                    <c:v>5-9*</c:v>
                  </c:pt>
                  <c:pt idx="39">
                    <c:v>10-14*</c:v>
                  </c:pt>
                  <c:pt idx="40">
                    <c:v>15-64*</c:v>
                  </c:pt>
                  <c:pt idx="41">
                    <c:v>65 and Older </c:v>
                  </c:pt>
                  <c:pt idx="42">
                    <c:v>Under 1*</c:v>
                  </c:pt>
                  <c:pt idx="43">
                    <c:v>1-4*</c:v>
                  </c:pt>
                  <c:pt idx="44">
                    <c:v>5-9*</c:v>
                  </c:pt>
                  <c:pt idx="45">
                    <c:v>10-14*</c:v>
                  </c:pt>
                  <c:pt idx="46">
                    <c:v>15-64*</c:v>
                  </c:pt>
                  <c:pt idx="47">
                    <c:v>65 and Older </c:v>
                  </c:pt>
                  <c:pt idx="48">
                    <c:v>Under 1 </c:v>
                  </c:pt>
                  <c:pt idx="49">
                    <c:v>1-4 </c:v>
                  </c:pt>
                  <c:pt idx="50">
                    <c:v>5-9 </c:v>
                  </c:pt>
                  <c:pt idx="51">
                    <c:v>10-14 </c:v>
                  </c:pt>
                  <c:pt idx="52">
                    <c:v>15-64 </c:v>
                  </c:pt>
                  <c:pt idx="53">
                    <c:v>65 and Older </c:v>
                  </c:pt>
                  <c:pt idx="54">
                    <c:v>Under 1 </c:v>
                  </c:pt>
                  <c:pt idx="55">
                    <c:v>1-4 </c:v>
                  </c:pt>
                  <c:pt idx="56">
                    <c:v>5-9*</c:v>
                  </c:pt>
                  <c:pt idx="57">
                    <c:v>10-14 </c:v>
                  </c:pt>
                  <c:pt idx="58">
                    <c:v>15-64*</c:v>
                  </c:pt>
                  <c:pt idx="59">
                    <c:v>65 and Older </c:v>
                  </c:pt>
                  <c:pt idx="60">
                    <c:v>Under 1 (s)</c:v>
                  </c:pt>
                  <c:pt idx="61">
                    <c:v>1-4 </c:v>
                  </c:pt>
                  <c:pt idx="62">
                    <c:v>5-9 </c:v>
                  </c:pt>
                  <c:pt idx="63">
                    <c:v>10-14 </c:v>
                  </c:pt>
                  <c:pt idx="64">
                    <c:v>15-64*</c:v>
                  </c:pt>
                  <c:pt idx="65">
                    <c:v>65 and Older*</c:v>
                  </c:pt>
                </c:lvl>
                <c:lvl>
                  <c:pt idx="0">
                    <c:v>Acute
Bronchitis</c:v>
                  </c:pt>
                  <c:pt idx="6">
                    <c:v>Asthma/
Allergic Rhinitis</c:v>
                  </c:pt>
                  <c:pt idx="12">
                    <c:v>Cough</c:v>
                  </c:pt>
                  <c:pt idx="18">
                    <c:v>Upper Respiratory
Tract Infection</c:v>
                  </c:pt>
                  <c:pt idx="24">
                    <c:v>Acute
Laryngitis/
Tracheitis</c:v>
                  </c:pt>
                  <c:pt idx="30">
                    <c:v>Acute Otitis Media</c:v>
                  </c:pt>
                  <c:pt idx="36">
                    <c:v>Pharyngitis</c:v>
                  </c:pt>
                  <c:pt idx="42">
                    <c:v>Pneumonia</c:v>
                  </c:pt>
                  <c:pt idx="48">
                    <c:v>Sinusitis</c:v>
                  </c:pt>
                  <c:pt idx="54">
                    <c:v>Skin and Soft Tissue
Infections</c:v>
                  </c:pt>
                  <c:pt idx="60">
                    <c:v>Urinary Tract Infections</c:v>
                  </c:pt>
                </c:lvl>
                <c:lvl>
                  <c:pt idx="0">
                    <c:v>Antibiotics Generally Not Required</c:v>
                  </c:pt>
                  <c:pt idx="24">
                    <c:v>Antibiotics May Be Required</c:v>
                  </c:pt>
                  <c:pt idx="54">
                    <c:v>Antibiotics Usually Required</c:v>
                  </c:pt>
                </c:lvl>
              </c:multiLvlStrCache>
            </c:multiLvlStrRef>
          </c:cat>
          <c:val>
            <c:numRef>
              <c:f>fig_tbl_data!$J$3:$J$68</c:f>
              <c:numCache>
                <c:formatCode>0.00</c:formatCode>
                <c:ptCount val="66"/>
                <c:pt idx="0">
                  <c:v>31.555900000000001</c:v>
                </c:pt>
                <c:pt idx="1">
                  <c:v>64.500699999999995</c:v>
                </c:pt>
                <c:pt idx="2">
                  <c:v>72.953800000000001</c:v>
                </c:pt>
                <c:pt idx="3">
                  <c:v>74.02</c:v>
                </c:pt>
                <c:pt idx="4">
                  <c:v>73.512</c:v>
                </c:pt>
                <c:pt idx="5">
                  <c:v>71.948800000000006</c:v>
                </c:pt>
                <c:pt idx="6">
                  <c:v>18.4041</c:v>
                </c:pt>
                <c:pt idx="7">
                  <c:v>15.38</c:v>
                </c:pt>
                <c:pt idx="8">
                  <c:v>11.5997</c:v>
                </c:pt>
                <c:pt idx="9">
                  <c:v>10.5977</c:v>
                </c:pt>
                <c:pt idx="10">
                  <c:v>11.519600000000001</c:v>
                </c:pt>
                <c:pt idx="11">
                  <c:v>10.377599999999999</c:v>
                </c:pt>
                <c:pt idx="12">
                  <c:v>13.278</c:v>
                </c:pt>
                <c:pt idx="13">
                  <c:v>21.5595</c:v>
                </c:pt>
                <c:pt idx="14">
                  <c:v>18.0075</c:v>
                </c:pt>
                <c:pt idx="15">
                  <c:v>13.7599</c:v>
                </c:pt>
                <c:pt idx="16">
                  <c:v>10.8172</c:v>
                </c:pt>
                <c:pt idx="17">
                  <c:v>10.4161</c:v>
                </c:pt>
                <c:pt idx="18">
                  <c:v>5.2298</c:v>
                </c:pt>
                <c:pt idx="19">
                  <c:v>13.305999999999999</c:v>
                </c:pt>
                <c:pt idx="20">
                  <c:v>12.929500000000001</c:v>
                </c:pt>
                <c:pt idx="21">
                  <c:v>15.6433</c:v>
                </c:pt>
                <c:pt idx="22">
                  <c:v>19.236699999999999</c:v>
                </c:pt>
                <c:pt idx="23">
                  <c:v>20.3125</c:v>
                </c:pt>
                <c:pt idx="24">
                  <c:v>10.3376</c:v>
                </c:pt>
                <c:pt idx="25">
                  <c:v>12.4932</c:v>
                </c:pt>
                <c:pt idx="26">
                  <c:v>17.142900000000001</c:v>
                </c:pt>
                <c:pt idx="27">
                  <c:v>30.869599999999998</c:v>
                </c:pt>
                <c:pt idx="28">
                  <c:v>48.518500000000003</c:v>
                </c:pt>
                <c:pt idx="29">
                  <c:v>44.168300000000002</c:v>
                </c:pt>
                <c:pt idx="30">
                  <c:v>59.2697</c:v>
                </c:pt>
                <c:pt idx="31">
                  <c:v>66.393000000000001</c:v>
                </c:pt>
                <c:pt idx="32">
                  <c:v>67.966300000000004</c:v>
                </c:pt>
                <c:pt idx="33">
                  <c:v>67.387</c:v>
                </c:pt>
                <c:pt idx="34">
                  <c:v>56.702199999999998</c:v>
                </c:pt>
                <c:pt idx="35">
                  <c:v>44.030200000000001</c:v>
                </c:pt>
                <c:pt idx="36">
                  <c:v>52.795000000000002</c:v>
                </c:pt>
                <c:pt idx="37">
                  <c:v>65.020499999999998</c:v>
                </c:pt>
                <c:pt idx="38">
                  <c:v>67.684200000000004</c:v>
                </c:pt>
                <c:pt idx="39">
                  <c:v>62.230200000000004</c:v>
                </c:pt>
                <c:pt idx="40">
                  <c:v>60.5017</c:v>
                </c:pt>
                <c:pt idx="41">
                  <c:v>53.131700000000002</c:v>
                </c:pt>
                <c:pt idx="42">
                  <c:v>36.5854</c:v>
                </c:pt>
                <c:pt idx="43">
                  <c:v>52.862099999999998</c:v>
                </c:pt>
                <c:pt idx="44">
                  <c:v>55.704700000000003</c:v>
                </c:pt>
                <c:pt idx="45">
                  <c:v>55.882399999999997</c:v>
                </c:pt>
                <c:pt idx="46">
                  <c:v>57.932699999999997</c:v>
                </c:pt>
                <c:pt idx="47">
                  <c:v>50.390099999999997</c:v>
                </c:pt>
                <c:pt idx="48">
                  <c:v>70.212800000000001</c:v>
                </c:pt>
                <c:pt idx="49">
                  <c:v>77.719300000000004</c:v>
                </c:pt>
                <c:pt idx="50">
                  <c:v>70.825699999999998</c:v>
                </c:pt>
                <c:pt idx="51">
                  <c:v>71.822500000000005</c:v>
                </c:pt>
                <c:pt idx="52">
                  <c:v>72.3673</c:v>
                </c:pt>
                <c:pt idx="53">
                  <c:v>68.259</c:v>
                </c:pt>
                <c:pt idx="54">
                  <c:v>32.399500000000003</c:v>
                </c:pt>
                <c:pt idx="55">
                  <c:v>52.962600000000002</c:v>
                </c:pt>
                <c:pt idx="56">
                  <c:v>54.906500000000001</c:v>
                </c:pt>
                <c:pt idx="57">
                  <c:v>56.526400000000002</c:v>
                </c:pt>
                <c:pt idx="58">
                  <c:v>52.3459</c:v>
                </c:pt>
                <c:pt idx="59">
                  <c:v>49.262700000000002</c:v>
                </c:pt>
                <c:pt idx="60">
                  <c:v>0</c:v>
                </c:pt>
                <c:pt idx="61">
                  <c:v>46.706600000000002</c:v>
                </c:pt>
                <c:pt idx="62">
                  <c:v>50.490200000000002</c:v>
                </c:pt>
                <c:pt idx="63">
                  <c:v>48.837200000000003</c:v>
                </c:pt>
                <c:pt idx="64">
                  <c:v>60.341099999999997</c:v>
                </c:pt>
                <c:pt idx="65">
                  <c:v>60.372799999999998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3B-490A-8130-599A9452B6AF}"/>
            </c:ext>
          </c:extLst>
        </c:ser>
        <c:ser>
          <c:idx val="1"/>
          <c:order val="1"/>
          <c:tx>
            <c:strRef>
              <c:f>fig_tbl_data!$L$1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fig_tbl_data!$A$3:$C$68</c:f>
              <c:multiLvlStrCache>
                <c:ptCount val="66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 </c:v>
                  </c:pt>
                  <c:pt idx="3">
                    <c:v>10-14 </c:v>
                  </c:pt>
                  <c:pt idx="4">
                    <c:v>15-64*</c:v>
                  </c:pt>
                  <c:pt idx="5">
                    <c:v>65 and Older </c:v>
                  </c:pt>
                  <c:pt idx="6">
                    <c:v>Under 1*</c:v>
                  </c:pt>
                  <c:pt idx="7">
                    <c:v>1-4*</c:v>
                  </c:pt>
                  <c:pt idx="8">
                    <c:v>5-9 </c:v>
                  </c:pt>
                  <c:pt idx="9">
                    <c:v>10-14*</c:v>
                  </c:pt>
                  <c:pt idx="10">
                    <c:v>15-64*</c:v>
                  </c:pt>
                  <c:pt idx="11">
                    <c:v>65 and Older*</c:v>
                  </c:pt>
                  <c:pt idx="12">
                    <c:v>Under 1 </c:v>
                  </c:pt>
                  <c:pt idx="13">
                    <c:v>1-4*</c:v>
                  </c:pt>
                  <c:pt idx="14">
                    <c:v>5-9 </c:v>
                  </c:pt>
                  <c:pt idx="15">
                    <c:v>10-14 </c:v>
                  </c:pt>
                  <c:pt idx="16">
                    <c:v>15-64*</c:v>
                  </c:pt>
                  <c:pt idx="17">
                    <c:v>65 and Older*</c:v>
                  </c:pt>
                  <c:pt idx="18">
                    <c:v>Under 1*</c:v>
                  </c:pt>
                  <c:pt idx="19">
                    <c:v>1-4*</c:v>
                  </c:pt>
                  <c:pt idx="20">
                    <c:v>5-9 </c:v>
                  </c:pt>
                  <c:pt idx="21">
                    <c:v>10-14*</c:v>
                  </c:pt>
                  <c:pt idx="22">
                    <c:v>15-64*</c:v>
                  </c:pt>
                  <c:pt idx="23">
                    <c:v>65 and Older*</c:v>
                  </c:pt>
                  <c:pt idx="24">
                    <c:v>Under 1 </c:v>
                  </c:pt>
                  <c:pt idx="25">
                    <c:v>1-4 </c:v>
                  </c:pt>
                  <c:pt idx="26">
                    <c:v>5-9 </c:v>
                  </c:pt>
                  <c:pt idx="27">
                    <c:v>10-14*</c:v>
                  </c:pt>
                  <c:pt idx="28">
                    <c:v>15-64*</c:v>
                  </c:pt>
                  <c:pt idx="29">
                    <c:v>65 and Older*</c:v>
                  </c:pt>
                  <c:pt idx="30">
                    <c:v>Under 1*</c:v>
                  </c:pt>
                  <c:pt idx="31">
                    <c:v>1-4*</c:v>
                  </c:pt>
                  <c:pt idx="32">
                    <c:v>5-9*</c:v>
                  </c:pt>
                  <c:pt idx="33">
                    <c:v>10-14*</c:v>
                  </c:pt>
                  <c:pt idx="34">
                    <c:v>15-64*</c:v>
                  </c:pt>
                  <c:pt idx="35">
                    <c:v>65 and Older </c:v>
                  </c:pt>
                  <c:pt idx="36">
                    <c:v>Under 1*</c:v>
                  </c:pt>
                  <c:pt idx="37">
                    <c:v>1-4*</c:v>
                  </c:pt>
                  <c:pt idx="38">
                    <c:v>5-9*</c:v>
                  </c:pt>
                  <c:pt idx="39">
                    <c:v>10-14*</c:v>
                  </c:pt>
                  <c:pt idx="40">
                    <c:v>15-64*</c:v>
                  </c:pt>
                  <c:pt idx="41">
                    <c:v>65 and Older </c:v>
                  </c:pt>
                  <c:pt idx="42">
                    <c:v>Under 1*</c:v>
                  </c:pt>
                  <c:pt idx="43">
                    <c:v>1-4*</c:v>
                  </c:pt>
                  <c:pt idx="44">
                    <c:v>5-9*</c:v>
                  </c:pt>
                  <c:pt idx="45">
                    <c:v>10-14*</c:v>
                  </c:pt>
                  <c:pt idx="46">
                    <c:v>15-64*</c:v>
                  </c:pt>
                  <c:pt idx="47">
                    <c:v>65 and Older </c:v>
                  </c:pt>
                  <c:pt idx="48">
                    <c:v>Under 1 </c:v>
                  </c:pt>
                  <c:pt idx="49">
                    <c:v>1-4 </c:v>
                  </c:pt>
                  <c:pt idx="50">
                    <c:v>5-9 </c:v>
                  </c:pt>
                  <c:pt idx="51">
                    <c:v>10-14 </c:v>
                  </c:pt>
                  <c:pt idx="52">
                    <c:v>15-64 </c:v>
                  </c:pt>
                  <c:pt idx="53">
                    <c:v>65 and Older </c:v>
                  </c:pt>
                  <c:pt idx="54">
                    <c:v>Under 1 </c:v>
                  </c:pt>
                  <c:pt idx="55">
                    <c:v>1-4 </c:v>
                  </c:pt>
                  <c:pt idx="56">
                    <c:v>5-9*</c:v>
                  </c:pt>
                  <c:pt idx="57">
                    <c:v>10-14 </c:v>
                  </c:pt>
                  <c:pt idx="58">
                    <c:v>15-64*</c:v>
                  </c:pt>
                  <c:pt idx="59">
                    <c:v>65 and Older </c:v>
                  </c:pt>
                  <c:pt idx="60">
                    <c:v>Under 1 (s)</c:v>
                  </c:pt>
                  <c:pt idx="61">
                    <c:v>1-4 </c:v>
                  </c:pt>
                  <c:pt idx="62">
                    <c:v>5-9 </c:v>
                  </c:pt>
                  <c:pt idx="63">
                    <c:v>10-14 </c:v>
                  </c:pt>
                  <c:pt idx="64">
                    <c:v>15-64*</c:v>
                  </c:pt>
                  <c:pt idx="65">
                    <c:v>65 and Older*</c:v>
                  </c:pt>
                </c:lvl>
                <c:lvl>
                  <c:pt idx="0">
                    <c:v>Acute
Bronchitis</c:v>
                  </c:pt>
                  <c:pt idx="6">
                    <c:v>Asthma/
Allergic Rhinitis</c:v>
                  </c:pt>
                  <c:pt idx="12">
                    <c:v>Cough</c:v>
                  </c:pt>
                  <c:pt idx="18">
                    <c:v>Upper Respiratory
Tract Infection</c:v>
                  </c:pt>
                  <c:pt idx="24">
                    <c:v>Acute
Laryngitis/
Tracheitis</c:v>
                  </c:pt>
                  <c:pt idx="30">
                    <c:v>Acute Otitis Media</c:v>
                  </c:pt>
                  <c:pt idx="36">
                    <c:v>Pharyngitis</c:v>
                  </c:pt>
                  <c:pt idx="42">
                    <c:v>Pneumonia</c:v>
                  </c:pt>
                  <c:pt idx="48">
                    <c:v>Sinusitis</c:v>
                  </c:pt>
                  <c:pt idx="54">
                    <c:v>Skin and Soft Tissue
Infections</c:v>
                  </c:pt>
                  <c:pt idx="60">
                    <c:v>Urinary Tract Infections</c:v>
                  </c:pt>
                </c:lvl>
                <c:lvl>
                  <c:pt idx="0">
                    <c:v>Antibiotics Generally Not Required</c:v>
                  </c:pt>
                  <c:pt idx="24">
                    <c:v>Antibiotics May Be Required</c:v>
                  </c:pt>
                  <c:pt idx="54">
                    <c:v>Antibiotics Usually Required</c:v>
                  </c:pt>
                </c:lvl>
              </c:multiLvlStrCache>
            </c:multiLvlStrRef>
          </c:cat>
          <c:val>
            <c:numRef>
              <c:f>fig_tbl_data!$L$3:$L$68</c:f>
              <c:numCache>
                <c:formatCode>0.00</c:formatCode>
                <c:ptCount val="66"/>
                <c:pt idx="0">
                  <c:v>35.823999999999998</c:v>
                </c:pt>
                <c:pt idx="1">
                  <c:v>68.6982</c:v>
                </c:pt>
                <c:pt idx="2">
                  <c:v>75.103099999999998</c:v>
                </c:pt>
                <c:pt idx="3">
                  <c:v>75.993499999999997</c:v>
                </c:pt>
                <c:pt idx="4">
                  <c:v>75.488699999999994</c:v>
                </c:pt>
                <c:pt idx="5">
                  <c:v>72.123000000000005</c:v>
                </c:pt>
                <c:pt idx="6">
                  <c:v>13.6364</c:v>
                </c:pt>
                <c:pt idx="7">
                  <c:v>13.375</c:v>
                </c:pt>
                <c:pt idx="8">
                  <c:v>10.880699999999999</c:v>
                </c:pt>
                <c:pt idx="9">
                  <c:v>9.3939000000000004</c:v>
                </c:pt>
                <c:pt idx="10">
                  <c:v>8.9567999999999994</c:v>
                </c:pt>
                <c:pt idx="11">
                  <c:v>9.4149999999999991</c:v>
                </c:pt>
                <c:pt idx="12">
                  <c:v>12.5428</c:v>
                </c:pt>
                <c:pt idx="13">
                  <c:v>18.744900000000001</c:v>
                </c:pt>
                <c:pt idx="14">
                  <c:v>16.057400000000001</c:v>
                </c:pt>
                <c:pt idx="15">
                  <c:v>13.9869</c:v>
                </c:pt>
                <c:pt idx="16">
                  <c:v>11.674200000000001</c:v>
                </c:pt>
                <c:pt idx="17">
                  <c:v>11.4872</c:v>
                </c:pt>
                <c:pt idx="18">
                  <c:v>2.4319999999999999</c:v>
                </c:pt>
                <c:pt idx="19">
                  <c:v>10.51</c:v>
                </c:pt>
                <c:pt idx="20">
                  <c:v>10.7561</c:v>
                </c:pt>
                <c:pt idx="21">
                  <c:v>10.9108</c:v>
                </c:pt>
                <c:pt idx="22">
                  <c:v>17.560500000000001</c:v>
                </c:pt>
                <c:pt idx="23">
                  <c:v>25.743500000000001</c:v>
                </c:pt>
                <c:pt idx="24">
                  <c:v>7.8430999999999997</c:v>
                </c:pt>
                <c:pt idx="25">
                  <c:v>11.1226</c:v>
                </c:pt>
                <c:pt idx="26">
                  <c:v>15.3979</c:v>
                </c:pt>
                <c:pt idx="27">
                  <c:v>15.2866</c:v>
                </c:pt>
                <c:pt idx="28">
                  <c:v>34.787199999999999</c:v>
                </c:pt>
                <c:pt idx="29">
                  <c:v>35.194200000000002</c:v>
                </c:pt>
                <c:pt idx="30">
                  <c:v>64.691699999999997</c:v>
                </c:pt>
                <c:pt idx="31">
                  <c:v>69.638300000000001</c:v>
                </c:pt>
                <c:pt idx="32">
                  <c:v>70.952699999999993</c:v>
                </c:pt>
                <c:pt idx="33">
                  <c:v>71.733400000000003</c:v>
                </c:pt>
                <c:pt idx="34">
                  <c:v>58.716900000000003</c:v>
                </c:pt>
                <c:pt idx="35">
                  <c:v>45.790300000000002</c:v>
                </c:pt>
                <c:pt idx="36">
                  <c:v>63.211399999999998</c:v>
                </c:pt>
                <c:pt idx="37">
                  <c:v>71.202699999999993</c:v>
                </c:pt>
                <c:pt idx="38">
                  <c:v>70.274699999999996</c:v>
                </c:pt>
                <c:pt idx="39">
                  <c:v>65.165899999999993</c:v>
                </c:pt>
                <c:pt idx="40">
                  <c:v>61.8277</c:v>
                </c:pt>
                <c:pt idx="41">
                  <c:v>53.585900000000002</c:v>
                </c:pt>
                <c:pt idx="42">
                  <c:v>49.005000000000003</c:v>
                </c:pt>
                <c:pt idx="43">
                  <c:v>60.806199999999997</c:v>
                </c:pt>
                <c:pt idx="44">
                  <c:v>68.806600000000003</c:v>
                </c:pt>
                <c:pt idx="45">
                  <c:v>68.203500000000005</c:v>
                </c:pt>
                <c:pt idx="46">
                  <c:v>63.534100000000002</c:v>
                </c:pt>
                <c:pt idx="47">
                  <c:v>52.513599999999997</c:v>
                </c:pt>
                <c:pt idx="48">
                  <c:v>72.519099999999995</c:v>
                </c:pt>
                <c:pt idx="49">
                  <c:v>76.631</c:v>
                </c:pt>
                <c:pt idx="50">
                  <c:v>72.316400000000002</c:v>
                </c:pt>
                <c:pt idx="51">
                  <c:v>74.352900000000005</c:v>
                </c:pt>
                <c:pt idx="52">
                  <c:v>73.483599999999996</c:v>
                </c:pt>
                <c:pt idx="53">
                  <c:v>68.406199999999998</c:v>
                </c:pt>
                <c:pt idx="54">
                  <c:v>36.143300000000004</c:v>
                </c:pt>
                <c:pt idx="55">
                  <c:v>53.257800000000003</c:v>
                </c:pt>
                <c:pt idx="56">
                  <c:v>58.915999999999997</c:v>
                </c:pt>
                <c:pt idx="57">
                  <c:v>57.422400000000003</c:v>
                </c:pt>
                <c:pt idx="58">
                  <c:v>53.816000000000003</c:v>
                </c:pt>
                <c:pt idx="59">
                  <c:v>50.509799999999998</c:v>
                </c:pt>
                <c:pt idx="60">
                  <c:v>0</c:v>
                </c:pt>
                <c:pt idx="61">
                  <c:v>43.0657</c:v>
                </c:pt>
                <c:pt idx="62">
                  <c:v>53.8095</c:v>
                </c:pt>
                <c:pt idx="63">
                  <c:v>57.627099999999999</c:v>
                </c:pt>
                <c:pt idx="64">
                  <c:v>64.446899999999999</c:v>
                </c:pt>
                <c:pt idx="65">
                  <c:v>66.308899999999994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3B-490A-8130-599A9452B6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90170920"/>
        <c:axId val="690171576"/>
      </c:barChart>
      <c:catAx>
        <c:axId val="69017092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1576"/>
        <c:crosses val="autoZero"/>
        <c:auto val="1"/>
        <c:lblAlgn val="ctr"/>
        <c:lblOffset val="100"/>
        <c:noMultiLvlLbl val="0"/>
      </c:catAx>
      <c:valAx>
        <c:axId val="690171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9017092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9838384551706807"/>
          <c:y val="6.0024877578426998E-2"/>
          <c:w val="6.3461616022595826E-2"/>
          <c:h val="3.9595433478695305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rgb="FFFFC000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FF00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92D050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584F4C-8F26-4B7A-8FDF-6F2050D805C7}">
  <sheetPr>
    <tabColor rgb="FF92D050"/>
  </sheetPr>
  <sheetViews>
    <sheetView tabSelected="1"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CA0BF028-DA2E-4D8E-BF75-49E899C190CA}">
  <sheetPr>
    <tabColor rgb="FF92D050"/>
  </sheetPr>
  <sheetViews>
    <sheetView zoomScale="104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theme="3"/>
  </sheetPr>
  <sheetViews>
    <sheetView zoomScale="104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C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0.94933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981450"/>
          <a:ext cx="6334109" cy="209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Figure X.X: Antibiotic Dispensations Linked to Primary Care Ambulatory Physician Visits </a:t>
          </a:r>
          <a:r>
            <a:rPr lang="en-CA" sz="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 Conditions That Usually Require Antibiotics, by Age Group (Years)</a:t>
          </a:r>
        </a:p>
        <a:p xmlns:a="http://schemas.openxmlformats.org/drawingml/2006/main">
          <a:r>
            <a:rPr lang="en-CA" sz="8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35B316-B189-4D73-A546-F7BA00DF81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0.94933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981450"/>
          <a:ext cx="6334109" cy="209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Figure X.X: Antibiotic Dispensations Linked to Primary Care Ambulatory Physician Visits </a:t>
          </a:r>
          <a:r>
            <a:rPr lang="en-CA" sz="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 Skin and Soft Tissue Infections, by Age Group (Years)</a:t>
          </a:r>
        </a:p>
        <a:p xmlns:a="http://schemas.openxmlformats.org/drawingml/2006/main">
          <a:r>
            <a:rPr lang="en-CA" sz="8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22729A-8B3D-4639-99D2-3041191C7B6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</cdr:x>
      <cdr:y>0.94933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3981450"/>
          <a:ext cx="6334109" cy="2095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s Indicates data suppressed due to small numbers.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Figure X.X: Antibiotic Dispensations Linked to Primary Care Ambulatory Physician Visits</a:t>
          </a:r>
          <a:r>
            <a:rPr lang="en-CA" sz="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 Urinary Tract Infections, by Age Group (Years)</a:t>
          </a:r>
        </a:p>
        <a:p xmlns:a="http://schemas.openxmlformats.org/drawingml/2006/main">
          <a:r>
            <a:rPr lang="en-CA" sz="8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8572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0.97447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8362951"/>
          <a:ext cx="6334183" cy="2130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s Indicates data suppressed due to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small numbers.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0.04994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484" y="26004"/>
          <a:ext cx="6334246" cy="4026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Ambulatory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 Primary Care Physician Visits Resulting in Antibiotic Dispensation by Patient Diagnosis and Age Group (Years), 2011 and 2016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0.9675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57650"/>
          <a:ext cx="6334125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Antibiotic Dispensations Linked to Primary Care Ambulatory Physician Visits 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for Conditions That Generally Do Not Require Antibiotics, by Age Group (Years)</a:t>
          </a:r>
        </a:p>
        <a:p xmlns:a="http://schemas.openxmlformats.org/drawingml/2006/main"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0.9675</cdr:y>
    </cdr:from>
    <cdr:to>
      <cdr:x>0.99403</cdr:x>
      <cdr:y>0.9993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4057650"/>
          <a:ext cx="6334125" cy="1333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Indicates a statistically significant difference between rates in 2011 and 2016 (p&lt;0.05).</a:t>
          </a:r>
        </a:p>
      </cdr:txBody>
    </cdr:sp>
  </cdr:relSizeAnchor>
  <cdr:relSizeAnchor xmlns:cdr="http://schemas.openxmlformats.org/drawingml/2006/chartDrawing">
    <cdr:from>
      <cdr:x>0.00447</cdr:x>
      <cdr:y>0.00303</cdr:y>
    </cdr:from>
    <cdr:to>
      <cdr:x>0.99851</cdr:x>
      <cdr:y>0.08857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8501" y="12699"/>
          <a:ext cx="6334125" cy="358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t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8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Figure X.X: Antibiotic Dispensations Linked to Primary Care Ambulatory Physician Visits </a:t>
          </a:r>
          <a:r>
            <a:rPr lang="en-CA" sz="8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for Conditions That May Require Antibiotics, by Age Group (Years)</a:t>
          </a:r>
        </a:p>
        <a:p xmlns:a="http://schemas.openxmlformats.org/drawingml/2006/main">
          <a:r>
            <a:rPr lang="en-CA" sz="800" b="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Crude percent of visits with a dispensation within five days</a:t>
          </a:r>
          <a:r>
            <a:rPr lang="en-CA" sz="9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</a:t>
          </a:r>
          <a:endParaRPr lang="en-CA" sz="900" b="1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7634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../../Analyses/PatternsHealthServiceUse/amb_visits_dx_v2_ageg_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68"/>
  <sheetViews>
    <sheetView zoomScale="85" zoomScaleNormal="85" workbookViewId="0">
      <pane ySplit="2" topLeftCell="A38" activePane="bottomLeft" state="frozen"/>
      <selection pane="bottomLeft" activeCell="A3" sqref="A3"/>
    </sheetView>
  </sheetViews>
  <sheetFormatPr defaultRowHeight="15" x14ac:dyDescent="0.25"/>
  <cols>
    <col min="1" max="1" width="16.85546875" style="47" customWidth="1"/>
    <col min="2" max="2" width="13.140625" style="47" customWidth="1"/>
    <col min="3" max="3" width="13.140625" style="48" customWidth="1"/>
    <col min="4" max="4" width="13.140625" style="47" customWidth="1"/>
    <col min="5" max="5" width="12.140625" style="48" bestFit="1" customWidth="1"/>
    <col min="6" max="6" width="33.28515625" style="48" bestFit="1" customWidth="1"/>
    <col min="7" max="8" width="9.140625" style="48"/>
    <col min="9" max="10" width="9.140625" style="81"/>
    <col min="11" max="12" width="9.140625" style="78"/>
    <col min="13" max="14" width="9.140625" style="48"/>
    <col min="15" max="16" width="9.140625" style="57"/>
    <col min="17" max="16384" width="9.140625" style="48"/>
  </cols>
  <sheetData>
    <row r="1" spans="1:16" x14ac:dyDescent="0.25">
      <c r="I1" s="81">
        <v>2011</v>
      </c>
      <c r="J1" s="81">
        <v>2011</v>
      </c>
      <c r="K1" s="78">
        <v>2016</v>
      </c>
      <c r="L1" s="78">
        <v>2016</v>
      </c>
      <c r="O1" s="57">
        <v>2011</v>
      </c>
      <c r="P1" s="57">
        <v>2016</v>
      </c>
    </row>
    <row r="2" spans="1:16" x14ac:dyDescent="0.25">
      <c r="B2" s="47" t="s">
        <v>60</v>
      </c>
      <c r="C2" s="48" t="s">
        <v>61</v>
      </c>
      <c r="F2" s="49" t="str">
        <f>orig_data!B6</f>
        <v>diagg</v>
      </c>
      <c r="G2" s="49" t="str">
        <f>orig_data!C6</f>
        <v>ageg</v>
      </c>
      <c r="H2" s="49" t="str">
        <f>orig_data!E6</f>
        <v>pcp</v>
      </c>
      <c r="I2" s="82" t="str">
        <f>orig_data!F6</f>
        <v>AVwithRx</v>
      </c>
      <c r="J2" s="82" t="str">
        <f>orig_data!H6</f>
        <v>crd_rate</v>
      </c>
      <c r="K2" s="79" t="str">
        <f>orig_data!F6</f>
        <v>AVwithRx</v>
      </c>
      <c r="L2" s="79" t="str">
        <f>orig_data!H6</f>
        <v>crd_rate</v>
      </c>
      <c r="M2" s="49" t="str">
        <f>orig_data!P6</f>
        <v>sign_t</v>
      </c>
      <c r="N2" s="48" t="s">
        <v>79</v>
      </c>
      <c r="O2" s="58" t="str">
        <f>orig_data!X6</f>
        <v>suppress</v>
      </c>
      <c r="P2" s="58" t="str">
        <f>orig_data!X6</f>
        <v>suppress</v>
      </c>
    </row>
    <row r="3" spans="1:16" ht="45" x14ac:dyDescent="0.25">
      <c r="A3" s="47" t="s">
        <v>76</v>
      </c>
      <c r="B3" s="47" t="s">
        <v>70</v>
      </c>
      <c r="C3" s="48" t="str">
        <f t="shared" ref="C3:C20" si="0">CONCATENATE(E3,N3)</f>
        <v>Under 1*</v>
      </c>
      <c r="D3" s="55" t="str">
        <f>RIGHT(F3,LEN(F3)-3)</f>
        <v>Acute bronchitis</v>
      </c>
      <c r="E3" s="49" t="s">
        <v>58</v>
      </c>
      <c r="F3" s="49" t="str">
        <f>orig_data!B203</f>
        <v>10.Acute bronchitis</v>
      </c>
      <c r="G3" s="49" t="str">
        <f>orig_data!C203</f>
        <v>00</v>
      </c>
      <c r="H3" s="49">
        <f>orig_data!E203</f>
        <v>1</v>
      </c>
      <c r="I3" s="83">
        <f>orig_data!F203</f>
        <v>793</v>
      </c>
      <c r="J3" s="83">
        <f>orig_data!H203</f>
        <v>31.555900000000001</v>
      </c>
      <c r="K3" s="80">
        <f>orig_data!F205</f>
        <v>700</v>
      </c>
      <c r="L3" s="80">
        <f>orig_data!H205</f>
        <v>35.823999999999998</v>
      </c>
      <c r="M3" s="49">
        <f>orig_data!P205</f>
        <v>1</v>
      </c>
      <c r="N3" s="48" t="str">
        <f t="shared" ref="N3:N20" si="1">IF(AND(M3=1,OR(J3=".",L3=".")),"* (s)",IF(AND(M3=0,OR(J3=".",L3="."))," (s)",IF(M3=1,"*"," ")))</f>
        <v>*</v>
      </c>
      <c r="O3" s="59">
        <f>orig_data!X203</f>
        <v>0</v>
      </c>
      <c r="P3" s="58">
        <f>orig_data!X205</f>
        <v>0</v>
      </c>
    </row>
    <row r="4" spans="1:16" x14ac:dyDescent="0.25">
      <c r="C4" s="48" t="str">
        <f t="shared" si="0"/>
        <v>1-4*</v>
      </c>
      <c r="E4" s="50" t="s">
        <v>50</v>
      </c>
      <c r="F4" s="49" t="str">
        <f>orig_data!B207</f>
        <v>10.Acute bronchitis</v>
      </c>
      <c r="G4" s="49" t="str">
        <f>orig_data!C207</f>
        <v>01-04</v>
      </c>
      <c r="H4" s="49">
        <f>orig_data!E207</f>
        <v>1</v>
      </c>
      <c r="I4" s="83">
        <f>orig_data!F207</f>
        <v>4457</v>
      </c>
      <c r="J4" s="83">
        <f>orig_data!H207</f>
        <v>64.500699999999995</v>
      </c>
      <c r="K4" s="80">
        <f>orig_data!F209</f>
        <v>4475</v>
      </c>
      <c r="L4" s="80">
        <f>orig_data!H209</f>
        <v>68.6982</v>
      </c>
      <c r="M4" s="49">
        <f>orig_data!P209</f>
        <v>1</v>
      </c>
      <c r="N4" s="48" t="str">
        <f t="shared" si="1"/>
        <v>*</v>
      </c>
      <c r="O4" s="59">
        <f>orig_data!X207</f>
        <v>0</v>
      </c>
      <c r="P4" s="58">
        <f>orig_data!X209</f>
        <v>0</v>
      </c>
    </row>
    <row r="5" spans="1:16" x14ac:dyDescent="0.25">
      <c r="C5" s="48" t="str">
        <f t="shared" si="0"/>
        <v xml:space="preserve">5-9 </v>
      </c>
      <c r="E5" s="50" t="s">
        <v>51</v>
      </c>
      <c r="F5" s="49" t="str">
        <f>orig_data!B211</f>
        <v>10.Acute bronchitis</v>
      </c>
      <c r="G5" s="49" t="str">
        <f>orig_data!C211</f>
        <v>05-09</v>
      </c>
      <c r="H5" s="49">
        <f>orig_data!E211</f>
        <v>1</v>
      </c>
      <c r="I5" s="83">
        <f>orig_data!F211</f>
        <v>2986</v>
      </c>
      <c r="J5" s="83">
        <f>orig_data!H211</f>
        <v>72.953800000000001</v>
      </c>
      <c r="K5" s="80">
        <f>orig_data!F213</f>
        <v>3641</v>
      </c>
      <c r="L5" s="80">
        <f>orig_data!H213</f>
        <v>75.103099999999998</v>
      </c>
      <c r="M5" s="49">
        <f>orig_data!P213</f>
        <v>0</v>
      </c>
      <c r="N5" s="48" t="str">
        <f t="shared" si="1"/>
        <v xml:space="preserve"> </v>
      </c>
      <c r="O5" s="59">
        <f>orig_data!X211</f>
        <v>0</v>
      </c>
      <c r="P5" s="58">
        <f>orig_data!X213</f>
        <v>0</v>
      </c>
    </row>
    <row r="6" spans="1:16" x14ac:dyDescent="0.25">
      <c r="C6" s="48" t="str">
        <f t="shared" si="0"/>
        <v xml:space="preserve">10-14 </v>
      </c>
      <c r="E6" s="50" t="s">
        <v>46</v>
      </c>
      <c r="F6" s="49" t="str">
        <f>orig_data!B215</f>
        <v>10.Acute bronchitis</v>
      </c>
      <c r="G6" s="49" t="str">
        <f>orig_data!C215</f>
        <v>10-14</v>
      </c>
      <c r="H6" s="49">
        <f>orig_data!E215</f>
        <v>1</v>
      </c>
      <c r="I6" s="83">
        <f>orig_data!F215</f>
        <v>2077</v>
      </c>
      <c r="J6" s="83">
        <f>orig_data!H215</f>
        <v>74.02</v>
      </c>
      <c r="K6" s="80">
        <f>orig_data!F217</f>
        <v>2352</v>
      </c>
      <c r="L6" s="80">
        <f>orig_data!H217</f>
        <v>75.993499999999997</v>
      </c>
      <c r="M6" s="49">
        <f>orig_data!P217</f>
        <v>0</v>
      </c>
      <c r="N6" s="48" t="str">
        <f t="shared" si="1"/>
        <v xml:space="preserve"> </v>
      </c>
      <c r="O6" s="59">
        <f>orig_data!X215</f>
        <v>0</v>
      </c>
      <c r="P6" s="58">
        <f>orig_data!X217</f>
        <v>0</v>
      </c>
    </row>
    <row r="7" spans="1:16" x14ac:dyDescent="0.25">
      <c r="C7" s="48" t="str">
        <f t="shared" si="0"/>
        <v>15-64*</v>
      </c>
      <c r="E7" s="50" t="s">
        <v>31</v>
      </c>
      <c r="F7" s="49" t="str">
        <f>orig_data!B219</f>
        <v>10.Acute bronchitis</v>
      </c>
      <c r="G7" s="49" t="str">
        <f>orig_data!C219</f>
        <v>15-64</v>
      </c>
      <c r="H7" s="49">
        <f>orig_data!E219</f>
        <v>1</v>
      </c>
      <c r="I7" s="83">
        <f>orig_data!F219</f>
        <v>39004</v>
      </c>
      <c r="J7" s="83">
        <f>orig_data!H219</f>
        <v>73.512</v>
      </c>
      <c r="K7" s="80">
        <f>orig_data!F221</f>
        <v>42248</v>
      </c>
      <c r="L7" s="80">
        <f>orig_data!H221</f>
        <v>75.488699999999994</v>
      </c>
      <c r="M7" s="49">
        <f>orig_data!P221</f>
        <v>1</v>
      </c>
      <c r="N7" s="48" t="str">
        <f t="shared" si="1"/>
        <v>*</v>
      </c>
      <c r="O7" s="59">
        <f>orig_data!X219</f>
        <v>0</v>
      </c>
      <c r="P7" s="58">
        <f>orig_data!X221</f>
        <v>0</v>
      </c>
    </row>
    <row r="8" spans="1:16" x14ac:dyDescent="0.25">
      <c r="C8" s="48" t="str">
        <f t="shared" si="0"/>
        <v xml:space="preserve">65 and Older </v>
      </c>
      <c r="E8" s="48" t="s">
        <v>59</v>
      </c>
      <c r="F8" s="49" t="str">
        <f>orig_data!B223</f>
        <v>10.Acute bronchitis</v>
      </c>
      <c r="G8" s="49" t="str">
        <f>orig_data!C223</f>
        <v>65+</v>
      </c>
      <c r="H8" s="49">
        <f>orig_data!E223</f>
        <v>1</v>
      </c>
      <c r="I8" s="83">
        <f>orig_data!F223</f>
        <v>9562</v>
      </c>
      <c r="J8" s="83">
        <f>orig_data!H223</f>
        <v>71.948800000000006</v>
      </c>
      <c r="K8" s="80">
        <f>orig_data!F225</f>
        <v>10623</v>
      </c>
      <c r="L8" s="80">
        <f>orig_data!H225</f>
        <v>72.123000000000005</v>
      </c>
      <c r="M8" s="49">
        <f>orig_data!P225</f>
        <v>0</v>
      </c>
      <c r="N8" s="48" t="str">
        <f t="shared" si="1"/>
        <v xml:space="preserve"> </v>
      </c>
      <c r="O8" s="59">
        <f>orig_data!X223</f>
        <v>0</v>
      </c>
      <c r="P8" s="58">
        <f>orig_data!X225</f>
        <v>0</v>
      </c>
    </row>
    <row r="9" spans="1:16" ht="45" x14ac:dyDescent="0.25">
      <c r="B9" s="47" t="s">
        <v>69</v>
      </c>
      <c r="C9" s="48" t="str">
        <f t="shared" si="0"/>
        <v>Under 1*</v>
      </c>
      <c r="D9" s="55" t="str">
        <f>RIGHT(F9,LEN(F9)-3)</f>
        <v>Asthma or Allergic rhinitis</v>
      </c>
      <c r="E9" s="49" t="s">
        <v>58</v>
      </c>
      <c r="F9" s="49" t="str">
        <f>orig_data!B251</f>
        <v>12.Asthma or Allergic rhinitis</v>
      </c>
      <c r="G9" s="49" t="str">
        <f>orig_data!C251</f>
        <v>00</v>
      </c>
      <c r="H9" s="49">
        <f>orig_data!E251</f>
        <v>1</v>
      </c>
      <c r="I9" s="83">
        <f>orig_data!F251</f>
        <v>143</v>
      </c>
      <c r="J9" s="83">
        <f>orig_data!H251</f>
        <v>18.4041</v>
      </c>
      <c r="K9" s="80">
        <f>orig_data!F253</f>
        <v>66</v>
      </c>
      <c r="L9" s="80">
        <f>orig_data!H253</f>
        <v>13.6364</v>
      </c>
      <c r="M9" s="49">
        <f>orig_data!P253</f>
        <v>1</v>
      </c>
      <c r="N9" s="48" t="str">
        <f t="shared" si="1"/>
        <v>*</v>
      </c>
      <c r="O9" s="59">
        <f>orig_data!X251</f>
        <v>0</v>
      </c>
      <c r="P9" s="58">
        <f>orig_data!X253</f>
        <v>0</v>
      </c>
    </row>
    <row r="10" spans="1:16" x14ac:dyDescent="0.25">
      <c r="C10" s="48" t="str">
        <f t="shared" si="0"/>
        <v>1-4*</v>
      </c>
      <c r="E10" s="50" t="s">
        <v>50</v>
      </c>
      <c r="F10" s="49" t="str">
        <f>orig_data!B255</f>
        <v>12.Asthma or Allergic rhinitis</v>
      </c>
      <c r="G10" s="49" t="str">
        <f>orig_data!C255</f>
        <v>01-04</v>
      </c>
      <c r="H10" s="49">
        <f>orig_data!E255</f>
        <v>1</v>
      </c>
      <c r="I10" s="83">
        <f>orig_data!F255</f>
        <v>1032</v>
      </c>
      <c r="J10" s="83">
        <f>orig_data!H255</f>
        <v>15.38</v>
      </c>
      <c r="K10" s="80">
        <f>orig_data!F257</f>
        <v>770</v>
      </c>
      <c r="L10" s="80">
        <f>orig_data!H257</f>
        <v>13.375</v>
      </c>
      <c r="M10" s="49">
        <f>orig_data!P257</f>
        <v>1</v>
      </c>
      <c r="N10" s="48" t="str">
        <f t="shared" si="1"/>
        <v>*</v>
      </c>
      <c r="O10" s="59">
        <f>orig_data!X255</f>
        <v>0</v>
      </c>
      <c r="P10" s="58">
        <f>orig_data!X257</f>
        <v>0</v>
      </c>
    </row>
    <row r="11" spans="1:16" x14ac:dyDescent="0.25">
      <c r="C11" s="48" t="str">
        <f t="shared" si="0"/>
        <v xml:space="preserve">5-9 </v>
      </c>
      <c r="E11" s="50" t="s">
        <v>51</v>
      </c>
      <c r="F11" s="49" t="str">
        <f>orig_data!B259</f>
        <v>12.Asthma or Allergic rhinitis</v>
      </c>
      <c r="G11" s="49" t="str">
        <f>orig_data!C259</f>
        <v>05-09</v>
      </c>
      <c r="H11" s="49">
        <f>orig_data!E259</f>
        <v>1</v>
      </c>
      <c r="I11" s="83">
        <f>orig_data!F259</f>
        <v>823</v>
      </c>
      <c r="J11" s="83">
        <f>orig_data!H259</f>
        <v>11.5997</v>
      </c>
      <c r="K11" s="80">
        <f>orig_data!F261</f>
        <v>808</v>
      </c>
      <c r="L11" s="80">
        <f>orig_data!H261</f>
        <v>10.880699999999999</v>
      </c>
      <c r="M11" s="49">
        <f>orig_data!P261</f>
        <v>0</v>
      </c>
      <c r="N11" s="48" t="str">
        <f t="shared" si="1"/>
        <v xml:space="preserve"> </v>
      </c>
      <c r="O11" s="59">
        <f>orig_data!X259</f>
        <v>0</v>
      </c>
      <c r="P11" s="58">
        <f>orig_data!X261</f>
        <v>0</v>
      </c>
    </row>
    <row r="12" spans="1:16" x14ac:dyDescent="0.25">
      <c r="C12" s="48" t="str">
        <f t="shared" si="0"/>
        <v>10-14*</v>
      </c>
      <c r="E12" s="50" t="s">
        <v>46</v>
      </c>
      <c r="F12" s="49" t="str">
        <f>orig_data!B263</f>
        <v>12.Asthma or Allergic rhinitis</v>
      </c>
      <c r="G12" s="49" t="str">
        <f>orig_data!C263</f>
        <v>10-14</v>
      </c>
      <c r="H12" s="49">
        <f>orig_data!E263</f>
        <v>1</v>
      </c>
      <c r="I12" s="83">
        <f>orig_data!F263</f>
        <v>617</v>
      </c>
      <c r="J12" s="83">
        <f>orig_data!H263</f>
        <v>10.5977</v>
      </c>
      <c r="K12" s="80">
        <f>orig_data!F265</f>
        <v>558</v>
      </c>
      <c r="L12" s="80">
        <f>orig_data!H265</f>
        <v>9.3939000000000004</v>
      </c>
      <c r="M12" s="49">
        <f>orig_data!P265</f>
        <v>1</v>
      </c>
      <c r="N12" s="48" t="str">
        <f t="shared" si="1"/>
        <v>*</v>
      </c>
      <c r="O12" s="59">
        <f>orig_data!X263</f>
        <v>0</v>
      </c>
      <c r="P12" s="58">
        <f>orig_data!X265</f>
        <v>0</v>
      </c>
    </row>
    <row r="13" spans="1:16" x14ac:dyDescent="0.25">
      <c r="C13" s="48" t="str">
        <f t="shared" si="0"/>
        <v>15-64*</v>
      </c>
      <c r="E13" s="50" t="s">
        <v>31</v>
      </c>
      <c r="F13" s="49" t="str">
        <f>orig_data!B267</f>
        <v>12.Asthma or Allergic rhinitis</v>
      </c>
      <c r="G13" s="49" t="str">
        <f>orig_data!C267</f>
        <v>15-64</v>
      </c>
      <c r="H13" s="49">
        <f>orig_data!E267</f>
        <v>1</v>
      </c>
      <c r="I13" s="83">
        <f>orig_data!F267</f>
        <v>4898</v>
      </c>
      <c r="J13" s="83">
        <f>orig_data!H267</f>
        <v>11.519600000000001</v>
      </c>
      <c r="K13" s="80">
        <f>orig_data!F269</f>
        <v>4881</v>
      </c>
      <c r="L13" s="80">
        <f>orig_data!H269</f>
        <v>8.9567999999999994</v>
      </c>
      <c r="M13" s="49">
        <f>orig_data!P269</f>
        <v>1</v>
      </c>
      <c r="N13" s="48" t="str">
        <f t="shared" si="1"/>
        <v>*</v>
      </c>
      <c r="O13" s="59">
        <f>orig_data!X267</f>
        <v>0</v>
      </c>
      <c r="P13" s="58">
        <f>orig_data!X269</f>
        <v>0</v>
      </c>
    </row>
    <row r="14" spans="1:16" x14ac:dyDescent="0.25">
      <c r="C14" s="48" t="str">
        <f t="shared" si="0"/>
        <v>65 and Older*</v>
      </c>
      <c r="E14" s="48" t="s">
        <v>59</v>
      </c>
      <c r="F14" s="49" t="str">
        <f>orig_data!B271</f>
        <v>12.Asthma or Allergic rhinitis</v>
      </c>
      <c r="G14" s="49" t="str">
        <f>orig_data!C271</f>
        <v>65+</v>
      </c>
      <c r="H14" s="49">
        <f>orig_data!E271</f>
        <v>1</v>
      </c>
      <c r="I14" s="83">
        <f>orig_data!F271</f>
        <v>709</v>
      </c>
      <c r="J14" s="83">
        <f>orig_data!H271</f>
        <v>10.377599999999999</v>
      </c>
      <c r="K14" s="80">
        <f>orig_data!F273</f>
        <v>1014</v>
      </c>
      <c r="L14" s="80">
        <f>orig_data!H273</f>
        <v>9.4149999999999991</v>
      </c>
      <c r="M14" s="49">
        <f>orig_data!P273</f>
        <v>1</v>
      </c>
      <c r="N14" s="48" t="str">
        <f t="shared" si="1"/>
        <v>*</v>
      </c>
      <c r="O14" s="59">
        <f>orig_data!X271</f>
        <v>0</v>
      </c>
      <c r="P14" s="58">
        <f>orig_data!X273</f>
        <v>0</v>
      </c>
    </row>
    <row r="15" spans="1:16" x14ac:dyDescent="0.25">
      <c r="B15" s="47" t="s">
        <v>49</v>
      </c>
      <c r="C15" s="48" t="str">
        <f t="shared" si="0"/>
        <v xml:space="preserve">Under 1 </v>
      </c>
      <c r="D15" s="55" t="str">
        <f>RIGHT(F15,LEN(F15)-3)</f>
        <v>Cough</v>
      </c>
      <c r="E15" s="49" t="s">
        <v>58</v>
      </c>
      <c r="F15" s="49" t="str">
        <f>orig_data!B227</f>
        <v>11.Cough</v>
      </c>
      <c r="G15" s="49" t="str">
        <f>orig_data!C227</f>
        <v>00</v>
      </c>
      <c r="H15" s="49">
        <f>orig_data!E227</f>
        <v>1</v>
      </c>
      <c r="I15" s="83">
        <f>orig_data!F227</f>
        <v>128</v>
      </c>
      <c r="J15" s="83">
        <f>orig_data!H227</f>
        <v>13.278</v>
      </c>
      <c r="K15" s="80">
        <f>orig_data!F229</f>
        <v>183</v>
      </c>
      <c r="L15" s="80">
        <f>orig_data!H229</f>
        <v>12.5428</v>
      </c>
      <c r="M15" s="49">
        <f>orig_data!P229</f>
        <v>0</v>
      </c>
      <c r="N15" s="48" t="str">
        <f t="shared" si="1"/>
        <v xml:space="preserve"> </v>
      </c>
      <c r="O15" s="59">
        <f>orig_data!X227</f>
        <v>0</v>
      </c>
      <c r="P15" s="58">
        <f>orig_data!X229</f>
        <v>0</v>
      </c>
    </row>
    <row r="16" spans="1:16" x14ac:dyDescent="0.25">
      <c r="C16" s="48" t="str">
        <f t="shared" si="0"/>
        <v>1-4*</v>
      </c>
      <c r="E16" s="50" t="s">
        <v>50</v>
      </c>
      <c r="F16" s="49" t="str">
        <f>orig_data!B231</f>
        <v>11.Cough</v>
      </c>
      <c r="G16" s="49" t="str">
        <f>orig_data!C231</f>
        <v>01-04</v>
      </c>
      <c r="H16" s="49">
        <f>orig_data!E231</f>
        <v>1</v>
      </c>
      <c r="I16" s="83">
        <f>orig_data!F231</f>
        <v>741</v>
      </c>
      <c r="J16" s="83">
        <f>orig_data!H231</f>
        <v>21.5595</v>
      </c>
      <c r="K16" s="80">
        <f>orig_data!F233</f>
        <v>920</v>
      </c>
      <c r="L16" s="80">
        <f>orig_data!H233</f>
        <v>18.744900000000001</v>
      </c>
      <c r="M16" s="49">
        <f>orig_data!P233</f>
        <v>1</v>
      </c>
      <c r="N16" s="48" t="str">
        <f t="shared" si="1"/>
        <v>*</v>
      </c>
      <c r="O16" s="59">
        <f>orig_data!X231</f>
        <v>0</v>
      </c>
      <c r="P16" s="58">
        <f>orig_data!X233</f>
        <v>0</v>
      </c>
    </row>
    <row r="17" spans="1:16" x14ac:dyDescent="0.25">
      <c r="C17" s="48" t="str">
        <f t="shared" si="0"/>
        <v xml:space="preserve">5-9 </v>
      </c>
      <c r="E17" s="50" t="s">
        <v>51</v>
      </c>
      <c r="F17" s="49" t="str">
        <f>orig_data!B235</f>
        <v>11.Cough</v>
      </c>
      <c r="G17" s="49" t="str">
        <f>orig_data!C235</f>
        <v>05-09</v>
      </c>
      <c r="H17" s="49">
        <f>orig_data!E235</f>
        <v>1</v>
      </c>
      <c r="I17" s="83">
        <f>orig_data!F235</f>
        <v>432</v>
      </c>
      <c r="J17" s="83">
        <f>orig_data!H235</f>
        <v>18.0075</v>
      </c>
      <c r="K17" s="80">
        <f>orig_data!F237</f>
        <v>571</v>
      </c>
      <c r="L17" s="80">
        <f>orig_data!H237</f>
        <v>16.057400000000001</v>
      </c>
      <c r="M17" s="49">
        <f>orig_data!P237</f>
        <v>0</v>
      </c>
      <c r="N17" s="48" t="str">
        <f t="shared" si="1"/>
        <v xml:space="preserve"> </v>
      </c>
      <c r="O17" s="59">
        <f>orig_data!X235</f>
        <v>0</v>
      </c>
      <c r="P17" s="58">
        <f>orig_data!X237</f>
        <v>0</v>
      </c>
    </row>
    <row r="18" spans="1:16" x14ac:dyDescent="0.25">
      <c r="C18" s="48" t="str">
        <f t="shared" si="0"/>
        <v xml:space="preserve">10-14 </v>
      </c>
      <c r="E18" s="50" t="s">
        <v>46</v>
      </c>
      <c r="F18" s="49" t="str">
        <f>orig_data!B239</f>
        <v>11.Cough</v>
      </c>
      <c r="G18" s="49" t="str">
        <f>orig_data!C239</f>
        <v>10-14</v>
      </c>
      <c r="H18" s="49">
        <f>orig_data!E239</f>
        <v>1</v>
      </c>
      <c r="I18" s="83">
        <f>orig_data!F239</f>
        <v>243</v>
      </c>
      <c r="J18" s="83">
        <f>orig_data!H239</f>
        <v>13.7599</v>
      </c>
      <c r="K18" s="80">
        <f>orig_data!F241</f>
        <v>321</v>
      </c>
      <c r="L18" s="80">
        <f>orig_data!H241</f>
        <v>13.9869</v>
      </c>
      <c r="M18" s="49">
        <f>orig_data!P241</f>
        <v>0</v>
      </c>
      <c r="N18" s="48" t="str">
        <f t="shared" si="1"/>
        <v xml:space="preserve"> </v>
      </c>
      <c r="O18" s="59">
        <f>orig_data!X239</f>
        <v>0</v>
      </c>
      <c r="P18" s="58">
        <f>orig_data!X241</f>
        <v>0</v>
      </c>
    </row>
    <row r="19" spans="1:16" x14ac:dyDescent="0.25">
      <c r="C19" s="48" t="str">
        <f t="shared" si="0"/>
        <v>15-64*</v>
      </c>
      <c r="E19" s="50" t="s">
        <v>31</v>
      </c>
      <c r="F19" s="49" t="str">
        <f>orig_data!B243</f>
        <v>11.Cough</v>
      </c>
      <c r="G19" s="49" t="str">
        <f>orig_data!C243</f>
        <v>15-64</v>
      </c>
      <c r="H19" s="49">
        <f>orig_data!E243</f>
        <v>1</v>
      </c>
      <c r="I19" s="83">
        <f>orig_data!F243</f>
        <v>4457</v>
      </c>
      <c r="J19" s="83">
        <f>orig_data!H243</f>
        <v>10.8172</v>
      </c>
      <c r="K19" s="80">
        <f>orig_data!F245</f>
        <v>5282</v>
      </c>
      <c r="L19" s="80">
        <f>orig_data!H245</f>
        <v>11.674200000000001</v>
      </c>
      <c r="M19" s="49">
        <f>orig_data!P245</f>
        <v>1</v>
      </c>
      <c r="N19" s="48" t="str">
        <f t="shared" si="1"/>
        <v>*</v>
      </c>
      <c r="O19" s="59">
        <f>orig_data!X243</f>
        <v>0</v>
      </c>
      <c r="P19" s="58">
        <f>orig_data!X245</f>
        <v>0</v>
      </c>
    </row>
    <row r="20" spans="1:16" x14ac:dyDescent="0.25">
      <c r="C20" s="48" t="str">
        <f t="shared" si="0"/>
        <v>65 and Older*</v>
      </c>
      <c r="E20" s="48" t="s">
        <v>59</v>
      </c>
      <c r="F20" s="49" t="str">
        <f>orig_data!B247</f>
        <v>11.Cough</v>
      </c>
      <c r="G20" s="49" t="str">
        <f>orig_data!C247</f>
        <v>65+</v>
      </c>
      <c r="H20" s="49">
        <f>orig_data!E247</f>
        <v>1</v>
      </c>
      <c r="I20" s="83">
        <f>orig_data!F247</f>
        <v>1597</v>
      </c>
      <c r="J20" s="83">
        <f>orig_data!H247</f>
        <v>10.4161</v>
      </c>
      <c r="K20" s="80">
        <f>orig_data!F249</f>
        <v>2128</v>
      </c>
      <c r="L20" s="80">
        <f>orig_data!H249</f>
        <v>11.4872</v>
      </c>
      <c r="M20" s="49">
        <f>orig_data!P249</f>
        <v>1</v>
      </c>
      <c r="N20" s="48" t="str">
        <f t="shared" si="1"/>
        <v>*</v>
      </c>
      <c r="O20" s="59">
        <f>orig_data!X247</f>
        <v>0</v>
      </c>
      <c r="P20" s="58">
        <f>orig_data!X249</f>
        <v>0</v>
      </c>
    </row>
    <row r="21" spans="1:16" ht="60" x14ac:dyDescent="0.25">
      <c r="B21" s="47" t="s">
        <v>68</v>
      </c>
      <c r="C21" s="48" t="str">
        <f t="shared" ref="C21:C34" si="2">CONCATENATE(E21,N21)</f>
        <v>Under 1*</v>
      </c>
      <c r="D21" s="55" t="str">
        <f>RIGHT(F21,LEN(F21)-3)</f>
        <v>URTI</v>
      </c>
      <c r="E21" s="49" t="s">
        <v>58</v>
      </c>
      <c r="F21" s="49" t="str">
        <f>orig_data!B170</f>
        <v>08.URTI</v>
      </c>
      <c r="G21" s="49" t="str">
        <f>orig_data!C170</f>
        <v>00</v>
      </c>
      <c r="H21" s="49">
        <f>orig_data!E170</f>
        <v>1</v>
      </c>
      <c r="I21" s="83">
        <f>orig_data!F170</f>
        <v>33</v>
      </c>
      <c r="J21" s="83">
        <f>orig_data!H170</f>
        <v>5.2298</v>
      </c>
      <c r="K21" s="80">
        <f>orig_data!F171</f>
        <v>17</v>
      </c>
      <c r="L21" s="80">
        <f>orig_data!H171</f>
        <v>2.4319999999999999</v>
      </c>
      <c r="M21" s="49">
        <f>orig_data!P171</f>
        <v>1</v>
      </c>
      <c r="N21" s="48" t="str">
        <f t="shared" ref="N21:N34" si="3">IF(AND(M21=1,OR(J21=".",L21=".")),"* (s)",IF(AND(M21=0,OR(J21=".",L21="."))," (s)",IF(M21=1,"*"," ")))</f>
        <v>*</v>
      </c>
      <c r="O21" s="59">
        <f>orig_data!X170</f>
        <v>0</v>
      </c>
      <c r="P21" s="58">
        <f>orig_data!X171</f>
        <v>0</v>
      </c>
    </row>
    <row r="22" spans="1:16" x14ac:dyDescent="0.25">
      <c r="C22" s="48" t="str">
        <f t="shared" si="2"/>
        <v>1-4*</v>
      </c>
      <c r="E22" s="50" t="s">
        <v>50</v>
      </c>
      <c r="F22" s="49" t="str">
        <f>orig_data!B172</f>
        <v>08.URTI</v>
      </c>
      <c r="G22" s="49" t="str">
        <f>orig_data!C172</f>
        <v>01-04</v>
      </c>
      <c r="H22" s="49">
        <f>orig_data!E172</f>
        <v>1</v>
      </c>
      <c r="I22" s="83">
        <f>orig_data!F172</f>
        <v>260</v>
      </c>
      <c r="J22" s="83">
        <f>orig_data!H172</f>
        <v>13.305999999999999</v>
      </c>
      <c r="K22" s="80">
        <f>orig_data!F173</f>
        <v>272</v>
      </c>
      <c r="L22" s="80">
        <f>orig_data!H173</f>
        <v>10.51</v>
      </c>
      <c r="M22" s="49">
        <f>orig_data!P173</f>
        <v>1</v>
      </c>
      <c r="N22" s="48" t="str">
        <f t="shared" si="3"/>
        <v>*</v>
      </c>
      <c r="O22" s="59">
        <f>orig_data!X172</f>
        <v>0</v>
      </c>
      <c r="P22" s="58">
        <f>orig_data!X173</f>
        <v>0</v>
      </c>
    </row>
    <row r="23" spans="1:16" x14ac:dyDescent="0.25">
      <c r="C23" s="48" t="str">
        <f t="shared" si="2"/>
        <v xml:space="preserve">5-9 </v>
      </c>
      <c r="E23" s="50" t="s">
        <v>51</v>
      </c>
      <c r="F23" s="49" t="str">
        <f>orig_data!B174</f>
        <v>08.URTI</v>
      </c>
      <c r="G23" s="49" t="str">
        <f>orig_data!C174</f>
        <v>05-09</v>
      </c>
      <c r="H23" s="49">
        <f>orig_data!E174</f>
        <v>1</v>
      </c>
      <c r="I23" s="83">
        <f>orig_data!F174</f>
        <v>143</v>
      </c>
      <c r="J23" s="83">
        <f>orig_data!H174</f>
        <v>12.929500000000001</v>
      </c>
      <c r="K23" s="80">
        <f>orig_data!F175</f>
        <v>202</v>
      </c>
      <c r="L23" s="80">
        <f>orig_data!H175</f>
        <v>10.7561</v>
      </c>
      <c r="M23" s="49">
        <f>orig_data!P175</f>
        <v>0</v>
      </c>
      <c r="N23" s="48" t="str">
        <f t="shared" si="3"/>
        <v xml:space="preserve"> </v>
      </c>
      <c r="O23" s="59">
        <f>orig_data!X174</f>
        <v>0</v>
      </c>
      <c r="P23" s="58">
        <f>orig_data!X175</f>
        <v>0</v>
      </c>
    </row>
    <row r="24" spans="1:16" x14ac:dyDescent="0.25">
      <c r="C24" s="48" t="str">
        <f t="shared" si="2"/>
        <v>10-14*</v>
      </c>
      <c r="E24" s="50" t="s">
        <v>46</v>
      </c>
      <c r="F24" s="49" t="str">
        <f>orig_data!B176</f>
        <v>08.URTI</v>
      </c>
      <c r="G24" s="49" t="str">
        <f>orig_data!C176</f>
        <v>10-14</v>
      </c>
      <c r="H24" s="49">
        <f>orig_data!E176</f>
        <v>1</v>
      </c>
      <c r="I24" s="83">
        <f>orig_data!F176</f>
        <v>107</v>
      </c>
      <c r="J24" s="83">
        <f>orig_data!H176</f>
        <v>15.6433</v>
      </c>
      <c r="K24" s="80">
        <f>orig_data!F177</f>
        <v>115</v>
      </c>
      <c r="L24" s="80">
        <f>orig_data!H177</f>
        <v>10.9108</v>
      </c>
      <c r="M24" s="49">
        <f>orig_data!P177</f>
        <v>1</v>
      </c>
      <c r="N24" s="48" t="str">
        <f t="shared" si="3"/>
        <v>*</v>
      </c>
      <c r="O24" s="59">
        <f>orig_data!X176</f>
        <v>0</v>
      </c>
      <c r="P24" s="58">
        <f>orig_data!X177</f>
        <v>0</v>
      </c>
    </row>
    <row r="25" spans="1:16" x14ac:dyDescent="0.25">
      <c r="C25" s="48" t="str">
        <f t="shared" si="2"/>
        <v>15-64*</v>
      </c>
      <c r="E25" s="50" t="s">
        <v>31</v>
      </c>
      <c r="F25" s="49" t="str">
        <f>orig_data!B179</f>
        <v>08.URTI</v>
      </c>
      <c r="G25" s="49" t="str">
        <f>orig_data!C179</f>
        <v>15-64</v>
      </c>
      <c r="H25" s="49">
        <f>orig_data!E179</f>
        <v>1</v>
      </c>
      <c r="I25" s="83">
        <f>orig_data!F179</f>
        <v>1129</v>
      </c>
      <c r="J25" s="83">
        <f>orig_data!H179</f>
        <v>19.236699999999999</v>
      </c>
      <c r="K25" s="80">
        <f>orig_data!F181</f>
        <v>1683</v>
      </c>
      <c r="L25" s="80">
        <f>orig_data!H181</f>
        <v>17.560500000000001</v>
      </c>
      <c r="M25" s="49">
        <f>orig_data!P181</f>
        <v>1</v>
      </c>
      <c r="N25" s="48" t="str">
        <f t="shared" si="3"/>
        <v>*</v>
      </c>
      <c r="O25" s="59">
        <f>orig_data!X179</f>
        <v>0</v>
      </c>
      <c r="P25" s="58">
        <f>orig_data!X181</f>
        <v>0</v>
      </c>
    </row>
    <row r="26" spans="1:16" x14ac:dyDescent="0.25">
      <c r="C26" s="48" t="str">
        <f t="shared" si="2"/>
        <v>65 and Older*</v>
      </c>
      <c r="E26" s="48" t="s">
        <v>59</v>
      </c>
      <c r="F26" s="49" t="str">
        <f>orig_data!B183</f>
        <v>08.URTI</v>
      </c>
      <c r="G26" s="49" t="str">
        <f>orig_data!C183</f>
        <v>65+</v>
      </c>
      <c r="H26" s="49">
        <f>orig_data!E183</f>
        <v>1</v>
      </c>
      <c r="I26" s="83">
        <f>orig_data!F183</f>
        <v>143</v>
      </c>
      <c r="J26" s="83">
        <f>orig_data!H183</f>
        <v>20.3125</v>
      </c>
      <c r="K26" s="80">
        <f>orig_data!F185</f>
        <v>277</v>
      </c>
      <c r="L26" s="80">
        <f>orig_data!H185</f>
        <v>25.743500000000001</v>
      </c>
      <c r="M26" s="49">
        <f>orig_data!P185</f>
        <v>1</v>
      </c>
      <c r="N26" s="48" t="str">
        <f t="shared" si="3"/>
        <v>*</v>
      </c>
      <c r="O26" s="59">
        <f>orig_data!X183</f>
        <v>0</v>
      </c>
      <c r="P26" s="58">
        <f>orig_data!X185</f>
        <v>0</v>
      </c>
    </row>
    <row r="27" spans="1:16" ht="45" x14ac:dyDescent="0.25">
      <c r="A27" s="51" t="s">
        <v>77</v>
      </c>
      <c r="B27" s="51" t="s">
        <v>72</v>
      </c>
      <c r="C27" s="48" t="str">
        <f t="shared" si="2"/>
        <v xml:space="preserve">Under 1 </v>
      </c>
      <c r="D27" s="56" t="str">
        <f>RIGHT(F27,LEN(F27)-3)</f>
        <v>acute laryngitis/tracheitis</v>
      </c>
      <c r="E27" s="53" t="s">
        <v>58</v>
      </c>
      <c r="F27" s="53" t="str">
        <f>orig_data!B77</f>
        <v>04.acute laryngitis/tracheitis</v>
      </c>
      <c r="G27" s="53" t="str">
        <f>orig_data!C77</f>
        <v>00</v>
      </c>
      <c r="H27" s="53">
        <f>orig_data!E77</f>
        <v>1</v>
      </c>
      <c r="I27" s="83">
        <f>orig_data!F77</f>
        <v>49</v>
      </c>
      <c r="J27" s="83">
        <f>orig_data!H77</f>
        <v>10.3376</v>
      </c>
      <c r="K27" s="80">
        <f>orig_data!F79</f>
        <v>32</v>
      </c>
      <c r="L27" s="80">
        <f>orig_data!H79</f>
        <v>7.8430999999999997</v>
      </c>
      <c r="M27" s="53">
        <f>orig_data!P79</f>
        <v>0</v>
      </c>
      <c r="N27" s="48" t="str">
        <f t="shared" si="3"/>
        <v xml:space="preserve"> </v>
      </c>
      <c r="O27" s="59">
        <f>orig_data!X77</f>
        <v>0</v>
      </c>
      <c r="P27" s="58">
        <f>orig_data!X79</f>
        <v>0</v>
      </c>
    </row>
    <row r="28" spans="1:16" x14ac:dyDescent="0.25">
      <c r="A28" s="51"/>
      <c r="B28" s="51"/>
      <c r="C28" s="48" t="str">
        <f t="shared" si="2"/>
        <v xml:space="preserve">1-4 </v>
      </c>
      <c r="D28" s="51"/>
      <c r="E28" s="54" t="s">
        <v>50</v>
      </c>
      <c r="F28" s="53" t="str">
        <f>orig_data!B81</f>
        <v>04.acute laryngitis/tracheitis</v>
      </c>
      <c r="G28" s="53" t="str">
        <f>orig_data!C81</f>
        <v>01-04</v>
      </c>
      <c r="H28" s="53">
        <f>orig_data!E81</f>
        <v>1</v>
      </c>
      <c r="I28" s="83">
        <f>orig_data!F81</f>
        <v>230</v>
      </c>
      <c r="J28" s="83">
        <f>orig_data!H81</f>
        <v>12.4932</v>
      </c>
      <c r="K28" s="80">
        <f>orig_data!F83</f>
        <v>215</v>
      </c>
      <c r="L28" s="80">
        <f>orig_data!H83</f>
        <v>11.1226</v>
      </c>
      <c r="M28" s="53">
        <f>orig_data!P83</f>
        <v>0</v>
      </c>
      <c r="N28" s="48" t="str">
        <f t="shared" si="3"/>
        <v xml:space="preserve"> </v>
      </c>
      <c r="O28" s="59">
        <f>orig_data!X81</f>
        <v>0</v>
      </c>
      <c r="P28" s="58">
        <f>orig_data!X83</f>
        <v>0</v>
      </c>
    </row>
    <row r="29" spans="1:16" x14ac:dyDescent="0.25">
      <c r="A29" s="51"/>
      <c r="B29" s="51"/>
      <c r="C29" s="48" t="str">
        <f t="shared" si="2"/>
        <v xml:space="preserve">5-9 </v>
      </c>
      <c r="D29" s="51"/>
      <c r="E29" s="54" t="s">
        <v>51</v>
      </c>
      <c r="F29" s="53" t="str">
        <f>orig_data!B85</f>
        <v>04.acute laryngitis/tracheitis</v>
      </c>
      <c r="G29" s="53" t="str">
        <f>orig_data!C85</f>
        <v>05-09</v>
      </c>
      <c r="H29" s="53">
        <f>orig_data!E85</f>
        <v>1</v>
      </c>
      <c r="I29" s="83">
        <f>orig_data!F85</f>
        <v>114</v>
      </c>
      <c r="J29" s="83">
        <f>orig_data!H85</f>
        <v>17.142900000000001</v>
      </c>
      <c r="K29" s="80">
        <f>orig_data!F87</f>
        <v>89</v>
      </c>
      <c r="L29" s="80">
        <f>orig_data!H87</f>
        <v>15.3979</v>
      </c>
      <c r="M29" s="53">
        <f>orig_data!P87</f>
        <v>0</v>
      </c>
      <c r="N29" s="48" t="str">
        <f t="shared" si="3"/>
        <v xml:space="preserve"> </v>
      </c>
      <c r="O29" s="59">
        <f>orig_data!X85</f>
        <v>0</v>
      </c>
      <c r="P29" s="58">
        <f>orig_data!X87</f>
        <v>0</v>
      </c>
    </row>
    <row r="30" spans="1:16" x14ac:dyDescent="0.25">
      <c r="A30" s="51"/>
      <c r="B30" s="51"/>
      <c r="C30" s="48" t="str">
        <f t="shared" si="2"/>
        <v>10-14*</v>
      </c>
      <c r="D30" s="51"/>
      <c r="E30" s="54" t="s">
        <v>46</v>
      </c>
      <c r="F30" s="53" t="str">
        <f>orig_data!B89</f>
        <v>04.acute laryngitis/tracheitis</v>
      </c>
      <c r="G30" s="53" t="str">
        <f>orig_data!C89</f>
        <v>10-14</v>
      </c>
      <c r="H30" s="53">
        <f>orig_data!E89</f>
        <v>1</v>
      </c>
      <c r="I30" s="83">
        <f>orig_data!F89</f>
        <v>71</v>
      </c>
      <c r="J30" s="83">
        <f>orig_data!H89</f>
        <v>30.869599999999998</v>
      </c>
      <c r="K30" s="80">
        <f>orig_data!F91</f>
        <v>24</v>
      </c>
      <c r="L30" s="80">
        <f>orig_data!H91</f>
        <v>15.2866</v>
      </c>
      <c r="M30" s="53">
        <f>orig_data!P91</f>
        <v>1</v>
      </c>
      <c r="N30" s="48" t="str">
        <f t="shared" si="3"/>
        <v>*</v>
      </c>
      <c r="O30" s="59">
        <f>orig_data!X89</f>
        <v>0</v>
      </c>
      <c r="P30" s="58">
        <f>orig_data!X91</f>
        <v>0</v>
      </c>
    </row>
    <row r="31" spans="1:16" x14ac:dyDescent="0.25">
      <c r="A31" s="51"/>
      <c r="B31" s="51"/>
      <c r="C31" s="48" t="str">
        <f t="shared" si="2"/>
        <v>15-64*</v>
      </c>
      <c r="D31" s="51"/>
      <c r="E31" s="54" t="s">
        <v>31</v>
      </c>
      <c r="F31" s="53" t="str">
        <f>orig_data!B93</f>
        <v>04.acute laryngitis/tracheitis</v>
      </c>
      <c r="G31" s="53" t="str">
        <f>orig_data!C93</f>
        <v>15-64</v>
      </c>
      <c r="H31" s="53">
        <f>orig_data!E93</f>
        <v>1</v>
      </c>
      <c r="I31" s="83">
        <f>orig_data!F93</f>
        <v>1572</v>
      </c>
      <c r="J31" s="83">
        <f>orig_data!H93</f>
        <v>48.518500000000003</v>
      </c>
      <c r="K31" s="80">
        <f>orig_data!F95</f>
        <v>654</v>
      </c>
      <c r="L31" s="80">
        <f>orig_data!H95</f>
        <v>34.787199999999999</v>
      </c>
      <c r="M31" s="53">
        <f>orig_data!P95</f>
        <v>1</v>
      </c>
      <c r="N31" s="48" t="str">
        <f t="shared" si="3"/>
        <v>*</v>
      </c>
      <c r="O31" s="59">
        <f>orig_data!X93</f>
        <v>0</v>
      </c>
      <c r="P31" s="58">
        <f>orig_data!X95</f>
        <v>0</v>
      </c>
    </row>
    <row r="32" spans="1:16" x14ac:dyDescent="0.25">
      <c r="A32" s="51"/>
      <c r="B32" s="51"/>
      <c r="C32" s="48" t="str">
        <f t="shared" si="2"/>
        <v>65 and Older*</v>
      </c>
      <c r="D32" s="51"/>
      <c r="E32" s="52" t="s">
        <v>59</v>
      </c>
      <c r="F32" s="53" t="str">
        <f>orig_data!B97</f>
        <v>04.acute laryngitis/tracheitis</v>
      </c>
      <c r="G32" s="53" t="str">
        <f>orig_data!C97</f>
        <v>65+</v>
      </c>
      <c r="H32" s="53">
        <f>orig_data!E97</f>
        <v>1</v>
      </c>
      <c r="I32" s="83">
        <f>orig_data!F97</f>
        <v>231</v>
      </c>
      <c r="J32" s="83">
        <f>orig_data!H97</f>
        <v>44.168300000000002</v>
      </c>
      <c r="K32" s="80">
        <f>orig_data!F99</f>
        <v>145</v>
      </c>
      <c r="L32" s="80">
        <f>orig_data!H99</f>
        <v>35.194200000000002</v>
      </c>
      <c r="M32" s="53">
        <f>orig_data!P99</f>
        <v>1</v>
      </c>
      <c r="N32" s="48" t="str">
        <f t="shared" si="3"/>
        <v>*</v>
      </c>
      <c r="O32" s="59">
        <f>orig_data!X97</f>
        <v>0</v>
      </c>
      <c r="P32" s="58">
        <f>orig_data!X99</f>
        <v>0</v>
      </c>
    </row>
    <row r="33" spans="1:16" ht="30" x14ac:dyDescent="0.25">
      <c r="A33" s="51"/>
      <c r="B33" s="51" t="s">
        <v>89</v>
      </c>
      <c r="C33" s="48" t="str">
        <f t="shared" si="2"/>
        <v>Under 1*</v>
      </c>
      <c r="D33" s="56" t="str">
        <f>RIGHT(F33,LEN(F33)-3)</f>
        <v>Combined AOM</v>
      </c>
      <c r="E33" s="53" t="s">
        <v>58</v>
      </c>
      <c r="F33" s="53" t="str">
        <f>orig_data!B101</f>
        <v>05.Combined AOM</v>
      </c>
      <c r="G33" s="53" t="str">
        <f>orig_data!C101</f>
        <v>00</v>
      </c>
      <c r="H33" s="53">
        <f>orig_data!E101</f>
        <v>1</v>
      </c>
      <c r="I33" s="83">
        <f>orig_data!F101</f>
        <v>2516</v>
      </c>
      <c r="J33" s="83">
        <f>orig_data!H101</f>
        <v>59.2697</v>
      </c>
      <c r="K33" s="80">
        <f>orig_data!F103</f>
        <v>2140</v>
      </c>
      <c r="L33" s="80">
        <f>orig_data!H103</f>
        <v>64.691699999999997</v>
      </c>
      <c r="M33" s="53">
        <f>orig_data!P103</f>
        <v>1</v>
      </c>
      <c r="N33" s="48" t="str">
        <f t="shared" si="3"/>
        <v>*</v>
      </c>
      <c r="O33" s="59">
        <f>orig_data!X101</f>
        <v>0</v>
      </c>
      <c r="P33" s="58">
        <f>orig_data!X103</f>
        <v>0</v>
      </c>
    </row>
    <row r="34" spans="1:16" x14ac:dyDescent="0.25">
      <c r="A34" s="51"/>
      <c r="B34" s="51"/>
      <c r="C34" s="48" t="str">
        <f t="shared" si="2"/>
        <v>1-4*</v>
      </c>
      <c r="D34" s="51"/>
      <c r="E34" s="54" t="s">
        <v>50</v>
      </c>
      <c r="F34" s="53" t="str">
        <f>orig_data!B105</f>
        <v>05.Combined AOM</v>
      </c>
      <c r="G34" s="53" t="str">
        <f>orig_data!C105</f>
        <v>01-04</v>
      </c>
      <c r="H34" s="53">
        <f>orig_data!E105</f>
        <v>1</v>
      </c>
      <c r="I34" s="83">
        <f>orig_data!F105</f>
        <v>13183</v>
      </c>
      <c r="J34" s="83">
        <f>orig_data!H105</f>
        <v>66.393000000000001</v>
      </c>
      <c r="K34" s="80">
        <f>orig_data!F107</f>
        <v>11475</v>
      </c>
      <c r="L34" s="80">
        <f>orig_data!H107</f>
        <v>69.638300000000001</v>
      </c>
      <c r="M34" s="53">
        <f>orig_data!P107</f>
        <v>1</v>
      </c>
      <c r="N34" s="48" t="str">
        <f t="shared" si="3"/>
        <v>*</v>
      </c>
      <c r="O34" s="59">
        <f>orig_data!X105</f>
        <v>0</v>
      </c>
      <c r="P34" s="58">
        <f>orig_data!X107</f>
        <v>0</v>
      </c>
    </row>
    <row r="35" spans="1:16" x14ac:dyDescent="0.25">
      <c r="A35" s="51"/>
      <c r="B35" s="51"/>
      <c r="C35" s="48" t="str">
        <f t="shared" ref="C35:C68" si="4">CONCATENATE(E35,N35)</f>
        <v>5-9*</v>
      </c>
      <c r="D35" s="51"/>
      <c r="E35" s="54" t="s">
        <v>51</v>
      </c>
      <c r="F35" s="53" t="str">
        <f>orig_data!B109</f>
        <v>05.Combined AOM</v>
      </c>
      <c r="G35" s="53" t="str">
        <f>orig_data!C109</f>
        <v>05-09</v>
      </c>
      <c r="H35" s="53">
        <f>orig_data!E109</f>
        <v>1</v>
      </c>
      <c r="I35" s="83">
        <f>orig_data!F109</f>
        <v>6136</v>
      </c>
      <c r="J35" s="83">
        <f>orig_data!H109</f>
        <v>67.966300000000004</v>
      </c>
      <c r="K35" s="80">
        <f>orig_data!F111</f>
        <v>5645</v>
      </c>
      <c r="L35" s="80">
        <f>orig_data!H111</f>
        <v>70.952699999999993</v>
      </c>
      <c r="M35" s="53">
        <f>orig_data!P111</f>
        <v>1</v>
      </c>
      <c r="N35" s="48" t="str">
        <f t="shared" ref="N35:N68" si="5">IF(AND(M35=1,OR(J35=".",L35=".")),"* (s)",IF(AND(M35=0,OR(J35=".",L35="."))," (s)",IF(M35=1,"*"," ")))</f>
        <v>*</v>
      </c>
      <c r="O35" s="59">
        <f>orig_data!X109</f>
        <v>0</v>
      </c>
      <c r="P35" s="58">
        <f>orig_data!X111</f>
        <v>0</v>
      </c>
    </row>
    <row r="36" spans="1:16" x14ac:dyDescent="0.25">
      <c r="A36" s="51"/>
      <c r="B36" s="51"/>
      <c r="C36" s="48" t="str">
        <f t="shared" si="4"/>
        <v>10-14*</v>
      </c>
      <c r="D36" s="51"/>
      <c r="E36" s="54" t="s">
        <v>46</v>
      </c>
      <c r="F36" s="53" t="str">
        <f>orig_data!B113</f>
        <v>05.Combined AOM</v>
      </c>
      <c r="G36" s="53" t="str">
        <f>orig_data!C113</f>
        <v>10-14</v>
      </c>
      <c r="H36" s="53">
        <f>orig_data!E113</f>
        <v>1</v>
      </c>
      <c r="I36" s="83">
        <f>orig_data!F113</f>
        <v>2370</v>
      </c>
      <c r="J36" s="83">
        <f>orig_data!H113</f>
        <v>67.387</v>
      </c>
      <c r="K36" s="80">
        <f>orig_data!F115</f>
        <v>2185</v>
      </c>
      <c r="L36" s="80">
        <f>orig_data!H115</f>
        <v>71.733400000000003</v>
      </c>
      <c r="M36" s="53">
        <f>orig_data!P115</f>
        <v>1</v>
      </c>
      <c r="N36" s="48" t="str">
        <f t="shared" si="5"/>
        <v>*</v>
      </c>
      <c r="O36" s="59">
        <f>orig_data!X113</f>
        <v>0</v>
      </c>
      <c r="P36" s="58">
        <f>orig_data!X115</f>
        <v>0</v>
      </c>
    </row>
    <row r="37" spans="1:16" x14ac:dyDescent="0.25">
      <c r="A37" s="51"/>
      <c r="B37" s="51"/>
      <c r="C37" s="48" t="str">
        <f t="shared" si="4"/>
        <v>15-64*</v>
      </c>
      <c r="D37" s="51"/>
      <c r="E37" s="54" t="s">
        <v>31</v>
      </c>
      <c r="F37" s="53" t="str">
        <f>orig_data!B117</f>
        <v>05.Combined AOM</v>
      </c>
      <c r="G37" s="53" t="str">
        <f>orig_data!C117</f>
        <v>15-64</v>
      </c>
      <c r="H37" s="53">
        <f>orig_data!E117</f>
        <v>1</v>
      </c>
      <c r="I37" s="83">
        <f>orig_data!F117</f>
        <v>10808</v>
      </c>
      <c r="J37" s="83">
        <f>orig_data!H117</f>
        <v>56.702199999999998</v>
      </c>
      <c r="K37" s="80">
        <f>orig_data!F119</f>
        <v>11569</v>
      </c>
      <c r="L37" s="80">
        <f>orig_data!H119</f>
        <v>58.716900000000003</v>
      </c>
      <c r="M37" s="53">
        <f>orig_data!P119</f>
        <v>1</v>
      </c>
      <c r="N37" s="48" t="str">
        <f t="shared" si="5"/>
        <v>*</v>
      </c>
      <c r="O37" s="59">
        <f>orig_data!X117</f>
        <v>0</v>
      </c>
      <c r="P37" s="58">
        <f>orig_data!X119</f>
        <v>0</v>
      </c>
    </row>
    <row r="38" spans="1:16" x14ac:dyDescent="0.25">
      <c r="A38" s="51"/>
      <c r="B38" s="51"/>
      <c r="C38" s="48" t="str">
        <f t="shared" si="4"/>
        <v xml:space="preserve">65 and Older </v>
      </c>
      <c r="D38" s="51"/>
      <c r="E38" s="52" t="s">
        <v>59</v>
      </c>
      <c r="F38" s="53" t="str">
        <f>orig_data!B121</f>
        <v>05.Combined AOM</v>
      </c>
      <c r="G38" s="53" t="str">
        <f>orig_data!C121</f>
        <v>65+</v>
      </c>
      <c r="H38" s="53">
        <f>orig_data!E121</f>
        <v>1</v>
      </c>
      <c r="I38" s="83">
        <f>orig_data!F121</f>
        <v>992</v>
      </c>
      <c r="J38" s="83">
        <f>orig_data!H121</f>
        <v>44.030200000000001</v>
      </c>
      <c r="K38" s="80">
        <f>orig_data!F123</f>
        <v>1240</v>
      </c>
      <c r="L38" s="80">
        <f>orig_data!H123</f>
        <v>45.790300000000002</v>
      </c>
      <c r="M38" s="53">
        <f>orig_data!P123</f>
        <v>0</v>
      </c>
      <c r="N38" s="48" t="str">
        <f t="shared" si="5"/>
        <v xml:space="preserve"> </v>
      </c>
      <c r="O38" s="59">
        <f>orig_data!X121</f>
        <v>0</v>
      </c>
      <c r="P38" s="58">
        <f>orig_data!X123</f>
        <v>0</v>
      </c>
    </row>
    <row r="39" spans="1:16" ht="45" x14ac:dyDescent="0.25">
      <c r="A39" s="51"/>
      <c r="B39" s="51" t="s">
        <v>90</v>
      </c>
      <c r="C39" s="48" t="str">
        <f t="shared" si="4"/>
        <v>Under 1*</v>
      </c>
      <c r="D39" s="56" t="str">
        <f>RIGHT(F39,LEN(F39)-3)</f>
        <v>Pharyngitis/tonsillitis/strep</v>
      </c>
      <c r="E39" s="53" t="s">
        <v>58</v>
      </c>
      <c r="F39" s="53" t="str">
        <f>orig_data!B125</f>
        <v>06.Pharyngitis/tonsillitis/strep</v>
      </c>
      <c r="G39" s="53" t="str">
        <f>orig_data!C125</f>
        <v>00</v>
      </c>
      <c r="H39" s="53">
        <f>orig_data!E125</f>
        <v>1</v>
      </c>
      <c r="I39" s="83">
        <f>orig_data!F125</f>
        <v>340</v>
      </c>
      <c r="J39" s="83">
        <f>orig_data!H125</f>
        <v>52.795000000000002</v>
      </c>
      <c r="K39" s="80">
        <f>orig_data!F127</f>
        <v>311</v>
      </c>
      <c r="L39" s="80">
        <f>orig_data!H127</f>
        <v>63.211399999999998</v>
      </c>
      <c r="M39" s="53">
        <f>orig_data!P127</f>
        <v>1</v>
      </c>
      <c r="N39" s="48" t="str">
        <f t="shared" si="5"/>
        <v>*</v>
      </c>
      <c r="O39" s="59">
        <f>orig_data!X125</f>
        <v>0</v>
      </c>
      <c r="P39" s="58">
        <f>orig_data!X127</f>
        <v>0</v>
      </c>
    </row>
    <row r="40" spans="1:16" x14ac:dyDescent="0.25">
      <c r="A40" s="51"/>
      <c r="B40" s="51"/>
      <c r="C40" s="48" t="str">
        <f t="shared" si="4"/>
        <v>1-4*</v>
      </c>
      <c r="D40" s="51"/>
      <c r="E40" s="54" t="s">
        <v>50</v>
      </c>
      <c r="F40" s="53" t="str">
        <f>orig_data!B129</f>
        <v>06.Pharyngitis/tonsillitis/strep</v>
      </c>
      <c r="G40" s="53" t="str">
        <f>orig_data!C129</f>
        <v>01-04</v>
      </c>
      <c r="H40" s="53">
        <f>orig_data!E129</f>
        <v>1</v>
      </c>
      <c r="I40" s="83">
        <f>orig_data!F129</f>
        <v>5227</v>
      </c>
      <c r="J40" s="83">
        <f>orig_data!H129</f>
        <v>65.020499999999998</v>
      </c>
      <c r="K40" s="80">
        <f>orig_data!F131</f>
        <v>5044</v>
      </c>
      <c r="L40" s="80">
        <f>orig_data!H131</f>
        <v>71.202699999999993</v>
      </c>
      <c r="M40" s="53">
        <f>orig_data!P131</f>
        <v>1</v>
      </c>
      <c r="N40" s="48" t="str">
        <f t="shared" si="5"/>
        <v>*</v>
      </c>
      <c r="O40" s="59">
        <f>orig_data!X129</f>
        <v>0</v>
      </c>
      <c r="P40" s="58">
        <f>orig_data!X131</f>
        <v>0</v>
      </c>
    </row>
    <row r="41" spans="1:16" x14ac:dyDescent="0.25">
      <c r="A41" s="51"/>
      <c r="B41" s="51"/>
      <c r="C41" s="48" t="str">
        <f t="shared" si="4"/>
        <v>5-9*</v>
      </c>
      <c r="D41" s="51"/>
      <c r="E41" s="54" t="s">
        <v>51</v>
      </c>
      <c r="F41" s="53" t="str">
        <f>orig_data!B133</f>
        <v>06.Pharyngitis/tonsillitis/strep</v>
      </c>
      <c r="G41" s="53" t="str">
        <f>orig_data!C133</f>
        <v>05-09</v>
      </c>
      <c r="H41" s="53">
        <f>orig_data!E133</f>
        <v>1</v>
      </c>
      <c r="I41" s="83">
        <f>orig_data!F133</f>
        <v>7494</v>
      </c>
      <c r="J41" s="83">
        <f>orig_data!H133</f>
        <v>67.684200000000004</v>
      </c>
      <c r="K41" s="80">
        <f>orig_data!F135</f>
        <v>7674</v>
      </c>
      <c r="L41" s="80">
        <f>orig_data!H135</f>
        <v>70.274699999999996</v>
      </c>
      <c r="M41" s="53">
        <f>orig_data!P135</f>
        <v>1</v>
      </c>
      <c r="N41" s="48" t="str">
        <f t="shared" si="5"/>
        <v>*</v>
      </c>
      <c r="O41" s="59">
        <f>orig_data!X133</f>
        <v>0</v>
      </c>
      <c r="P41" s="58">
        <f>orig_data!X135</f>
        <v>0</v>
      </c>
    </row>
    <row r="42" spans="1:16" x14ac:dyDescent="0.25">
      <c r="A42" s="51"/>
      <c r="B42" s="51"/>
      <c r="C42" s="48" t="str">
        <f t="shared" si="4"/>
        <v>10-14*</v>
      </c>
      <c r="D42" s="51"/>
      <c r="E42" s="54" t="s">
        <v>46</v>
      </c>
      <c r="F42" s="53" t="str">
        <f>orig_data!B137</f>
        <v>06.Pharyngitis/tonsillitis/strep</v>
      </c>
      <c r="G42" s="53" t="str">
        <f>orig_data!C137</f>
        <v>10-14</v>
      </c>
      <c r="H42" s="53">
        <f>orig_data!E137</f>
        <v>1</v>
      </c>
      <c r="I42" s="83">
        <f>orig_data!F137</f>
        <v>5363</v>
      </c>
      <c r="J42" s="83">
        <f>orig_data!H137</f>
        <v>62.230200000000004</v>
      </c>
      <c r="K42" s="80">
        <f>orig_data!F139</f>
        <v>5341</v>
      </c>
      <c r="L42" s="80">
        <f>orig_data!H139</f>
        <v>65.165899999999993</v>
      </c>
      <c r="M42" s="53">
        <f>orig_data!P139</f>
        <v>1</v>
      </c>
      <c r="N42" s="48" t="str">
        <f t="shared" si="5"/>
        <v>*</v>
      </c>
      <c r="O42" s="59">
        <f>orig_data!X137</f>
        <v>0</v>
      </c>
      <c r="P42" s="58">
        <f>orig_data!X139</f>
        <v>0</v>
      </c>
    </row>
    <row r="43" spans="1:16" x14ac:dyDescent="0.25">
      <c r="A43" s="51"/>
      <c r="B43" s="51"/>
      <c r="C43" s="48" t="str">
        <f t="shared" si="4"/>
        <v>15-64*</v>
      </c>
      <c r="D43" s="51"/>
      <c r="E43" s="54" t="s">
        <v>31</v>
      </c>
      <c r="F43" s="53" t="str">
        <f>orig_data!B141</f>
        <v>06.Pharyngitis/tonsillitis/strep</v>
      </c>
      <c r="G43" s="53" t="str">
        <f>orig_data!C141</f>
        <v>15-64</v>
      </c>
      <c r="H43" s="53">
        <f>orig_data!E141</f>
        <v>1</v>
      </c>
      <c r="I43" s="83">
        <f>orig_data!F141</f>
        <v>29229</v>
      </c>
      <c r="J43" s="83">
        <f>orig_data!H141</f>
        <v>60.5017</v>
      </c>
      <c r="K43" s="80">
        <f>orig_data!F143</f>
        <v>29370</v>
      </c>
      <c r="L43" s="80">
        <f>orig_data!H143</f>
        <v>61.8277</v>
      </c>
      <c r="M43" s="53">
        <f>orig_data!P143</f>
        <v>1</v>
      </c>
      <c r="N43" s="48" t="str">
        <f t="shared" si="5"/>
        <v>*</v>
      </c>
      <c r="O43" s="59">
        <f>orig_data!X141</f>
        <v>0</v>
      </c>
      <c r="P43" s="58">
        <f>orig_data!X143</f>
        <v>0</v>
      </c>
    </row>
    <row r="44" spans="1:16" x14ac:dyDescent="0.25">
      <c r="A44" s="51"/>
      <c r="B44" s="51"/>
      <c r="C44" s="48" t="str">
        <f t="shared" si="4"/>
        <v xml:space="preserve">65 and Older </v>
      </c>
      <c r="D44" s="51"/>
      <c r="E44" s="52" t="s">
        <v>59</v>
      </c>
      <c r="F44" s="53" t="str">
        <f>orig_data!B145</f>
        <v>06.Pharyngitis/tonsillitis/strep</v>
      </c>
      <c r="G44" s="53" t="str">
        <f>orig_data!C145</f>
        <v>65+</v>
      </c>
      <c r="H44" s="53">
        <f>orig_data!E145</f>
        <v>1</v>
      </c>
      <c r="I44" s="83">
        <f>orig_data!F145</f>
        <v>1247</v>
      </c>
      <c r="J44" s="83">
        <f>orig_data!H145</f>
        <v>53.131700000000002</v>
      </c>
      <c r="K44" s="80">
        <f>orig_data!F147</f>
        <v>1457</v>
      </c>
      <c r="L44" s="80">
        <f>orig_data!H147</f>
        <v>53.585900000000002</v>
      </c>
      <c r="M44" s="53">
        <f>orig_data!P147</f>
        <v>0</v>
      </c>
      <c r="N44" s="48" t="str">
        <f t="shared" si="5"/>
        <v xml:space="preserve"> </v>
      </c>
      <c r="O44" s="59">
        <f>orig_data!X145</f>
        <v>0</v>
      </c>
      <c r="P44" s="58">
        <f>orig_data!X147</f>
        <v>0</v>
      </c>
    </row>
    <row r="45" spans="1:16" ht="45" x14ac:dyDescent="0.25">
      <c r="A45" s="51"/>
      <c r="B45" s="51" t="s">
        <v>88</v>
      </c>
      <c r="C45" s="48" t="str">
        <f t="shared" ref="C45:C50" si="6">CONCATENATE(E45,N45)</f>
        <v>Under 1*</v>
      </c>
      <c r="D45" s="56" t="str">
        <f>RIGHT(F45,LEN(F45)-3)</f>
        <v>Pneumonia and Viral pneumonia</v>
      </c>
      <c r="E45" s="53" t="s">
        <v>58</v>
      </c>
      <c r="F45" s="53" t="str">
        <f>orig_data!B275</f>
        <v>13.Pneumonia and Viral pneumonia</v>
      </c>
      <c r="G45" s="53" t="str">
        <f>orig_data!C275</f>
        <v>00</v>
      </c>
      <c r="H45" s="53">
        <f>orig_data!E275</f>
        <v>1</v>
      </c>
      <c r="I45" s="83">
        <f>orig_data!F275</f>
        <v>135</v>
      </c>
      <c r="J45" s="83">
        <f>orig_data!H275</f>
        <v>36.5854</v>
      </c>
      <c r="K45" s="80">
        <f>orig_data!F277</f>
        <v>197</v>
      </c>
      <c r="L45" s="80">
        <f>orig_data!H277</f>
        <v>49.005000000000003</v>
      </c>
      <c r="M45" s="53">
        <f>orig_data!P277</f>
        <v>1</v>
      </c>
      <c r="N45" s="48" t="str">
        <f t="shared" ref="N45:N50" si="7">IF(AND(M45=1,OR(J45=".",L45=".")),"* (s)",IF(AND(M45=0,OR(J45=".",L45="."))," (s)",IF(M45=1,"*"," ")))</f>
        <v>*</v>
      </c>
      <c r="O45" s="59">
        <f>orig_data!X275</f>
        <v>0</v>
      </c>
      <c r="P45" s="58">
        <f>orig_data!X277</f>
        <v>0</v>
      </c>
    </row>
    <row r="46" spans="1:16" x14ac:dyDescent="0.25">
      <c r="A46" s="51"/>
      <c r="B46" s="51"/>
      <c r="C46" s="48" t="str">
        <f t="shared" si="6"/>
        <v>1-4*</v>
      </c>
      <c r="D46" s="51"/>
      <c r="E46" s="54" t="s">
        <v>50</v>
      </c>
      <c r="F46" s="53" t="str">
        <f>orig_data!B279</f>
        <v>13.Pneumonia and Viral pneumonia</v>
      </c>
      <c r="G46" s="53" t="str">
        <f>orig_data!C279</f>
        <v>01-04</v>
      </c>
      <c r="H46" s="53">
        <f>orig_data!E279</f>
        <v>1</v>
      </c>
      <c r="I46" s="83">
        <f>orig_data!F279</f>
        <v>905</v>
      </c>
      <c r="J46" s="83">
        <f>orig_data!H279</f>
        <v>52.862099999999998</v>
      </c>
      <c r="K46" s="80">
        <f>orig_data!F281</f>
        <v>1252</v>
      </c>
      <c r="L46" s="80">
        <f>orig_data!H281</f>
        <v>60.806199999999997</v>
      </c>
      <c r="M46" s="53">
        <f>orig_data!P281</f>
        <v>1</v>
      </c>
      <c r="N46" s="48" t="str">
        <f t="shared" si="7"/>
        <v>*</v>
      </c>
      <c r="O46" s="59">
        <f>orig_data!X279</f>
        <v>0</v>
      </c>
      <c r="P46" s="58">
        <f>orig_data!X281</f>
        <v>0</v>
      </c>
    </row>
    <row r="47" spans="1:16" x14ac:dyDescent="0.25">
      <c r="A47" s="51"/>
      <c r="B47" s="51"/>
      <c r="C47" s="48" t="str">
        <f t="shared" si="6"/>
        <v>5-9*</v>
      </c>
      <c r="D47" s="51"/>
      <c r="E47" s="54" t="s">
        <v>51</v>
      </c>
      <c r="F47" s="53" t="str">
        <f>orig_data!B282</f>
        <v>13.Pneumonia and Viral pneumonia</v>
      </c>
      <c r="G47" s="53" t="str">
        <f>orig_data!C282</f>
        <v>05-09</v>
      </c>
      <c r="H47" s="53">
        <f>orig_data!E282</f>
        <v>1</v>
      </c>
      <c r="I47" s="83">
        <f>orig_data!F282</f>
        <v>498</v>
      </c>
      <c r="J47" s="83">
        <f>orig_data!H282</f>
        <v>55.704700000000003</v>
      </c>
      <c r="K47" s="80">
        <f>orig_data!F284</f>
        <v>836</v>
      </c>
      <c r="L47" s="80">
        <f>orig_data!H284</f>
        <v>68.806600000000003</v>
      </c>
      <c r="M47" s="53">
        <f>orig_data!P284</f>
        <v>1</v>
      </c>
      <c r="N47" s="48" t="str">
        <f t="shared" si="7"/>
        <v>*</v>
      </c>
      <c r="O47" s="59">
        <f>orig_data!X282</f>
        <v>0</v>
      </c>
      <c r="P47" s="58">
        <f>orig_data!X284</f>
        <v>0</v>
      </c>
    </row>
    <row r="48" spans="1:16" x14ac:dyDescent="0.25">
      <c r="A48" s="51"/>
      <c r="B48" s="51"/>
      <c r="C48" s="48" t="str">
        <f t="shared" si="6"/>
        <v>10-14*</v>
      </c>
      <c r="D48" s="51"/>
      <c r="E48" s="54" t="s">
        <v>46</v>
      </c>
      <c r="F48" s="53" t="str">
        <f>orig_data!B285</f>
        <v>13.Pneumonia and Viral pneumonia</v>
      </c>
      <c r="G48" s="53" t="str">
        <f>orig_data!C285</f>
        <v>10-14</v>
      </c>
      <c r="H48" s="53">
        <f>orig_data!E285</f>
        <v>1</v>
      </c>
      <c r="I48" s="83">
        <f>orig_data!F285</f>
        <v>247</v>
      </c>
      <c r="J48" s="83">
        <f>orig_data!H285</f>
        <v>55.882399999999997</v>
      </c>
      <c r="K48" s="80">
        <f>orig_data!F287</f>
        <v>429</v>
      </c>
      <c r="L48" s="80">
        <f>orig_data!H287</f>
        <v>68.203500000000005</v>
      </c>
      <c r="M48" s="53">
        <f>orig_data!P287</f>
        <v>1</v>
      </c>
      <c r="N48" s="48" t="str">
        <f t="shared" si="7"/>
        <v>*</v>
      </c>
      <c r="O48" s="59">
        <f>orig_data!X285</f>
        <v>0</v>
      </c>
      <c r="P48" s="58">
        <f>orig_data!X287</f>
        <v>0</v>
      </c>
    </row>
    <row r="49" spans="1:16" x14ac:dyDescent="0.25">
      <c r="A49" s="51"/>
      <c r="B49" s="51"/>
      <c r="C49" s="48" t="str">
        <f t="shared" si="6"/>
        <v>15-64*</v>
      </c>
      <c r="D49" s="51"/>
      <c r="E49" s="54" t="s">
        <v>31</v>
      </c>
      <c r="F49" s="53" t="str">
        <f>orig_data!B289</f>
        <v>13.Pneumonia and Viral pneumonia</v>
      </c>
      <c r="G49" s="53" t="str">
        <f>orig_data!C289</f>
        <v>15-64</v>
      </c>
      <c r="H49" s="53">
        <f>orig_data!E289</f>
        <v>1</v>
      </c>
      <c r="I49" s="83">
        <f>orig_data!F289</f>
        <v>4097</v>
      </c>
      <c r="J49" s="83">
        <f>orig_data!H289</f>
        <v>57.932699999999997</v>
      </c>
      <c r="K49" s="80">
        <f>orig_data!F291</f>
        <v>6436</v>
      </c>
      <c r="L49" s="80">
        <f>orig_data!H291</f>
        <v>63.534100000000002</v>
      </c>
      <c r="M49" s="53">
        <f>orig_data!P291</f>
        <v>1</v>
      </c>
      <c r="N49" s="48" t="str">
        <f t="shared" si="7"/>
        <v>*</v>
      </c>
      <c r="O49" s="59">
        <f>orig_data!X289</f>
        <v>0</v>
      </c>
      <c r="P49" s="58">
        <f>orig_data!X291</f>
        <v>0</v>
      </c>
    </row>
    <row r="50" spans="1:16" x14ac:dyDescent="0.25">
      <c r="A50" s="51"/>
      <c r="B50" s="51"/>
      <c r="C50" s="48" t="str">
        <f t="shared" si="6"/>
        <v xml:space="preserve">65 and Older </v>
      </c>
      <c r="D50" s="51"/>
      <c r="E50" s="52" t="s">
        <v>59</v>
      </c>
      <c r="F50" s="53" t="str">
        <f>orig_data!B293</f>
        <v>13.Pneumonia and Viral pneumonia</v>
      </c>
      <c r="G50" s="53" t="str">
        <f>orig_data!C293</f>
        <v>65+</v>
      </c>
      <c r="H50" s="53">
        <f>orig_data!E293</f>
        <v>1</v>
      </c>
      <c r="I50" s="83">
        <f>orig_data!F293</f>
        <v>2002</v>
      </c>
      <c r="J50" s="83">
        <f>orig_data!H293</f>
        <v>50.390099999999997</v>
      </c>
      <c r="K50" s="80">
        <f>orig_data!F295</f>
        <v>2601</v>
      </c>
      <c r="L50" s="80">
        <f>orig_data!H295</f>
        <v>52.513599999999997</v>
      </c>
      <c r="M50" s="53">
        <f>orig_data!P295</f>
        <v>0</v>
      </c>
      <c r="N50" s="48" t="str">
        <f t="shared" si="7"/>
        <v xml:space="preserve"> </v>
      </c>
      <c r="O50" s="59">
        <f>orig_data!X293</f>
        <v>0</v>
      </c>
      <c r="P50" s="58">
        <f>orig_data!X295</f>
        <v>0</v>
      </c>
    </row>
    <row r="51" spans="1:16" x14ac:dyDescent="0.25">
      <c r="A51" s="51"/>
      <c r="B51" s="51" t="s">
        <v>48</v>
      </c>
      <c r="C51" s="48" t="str">
        <f t="shared" si="4"/>
        <v xml:space="preserve">Under 1 </v>
      </c>
      <c r="D51" s="56" t="str">
        <f>RIGHT(F51,LEN(F51)-3)</f>
        <v>Sinusitis</v>
      </c>
      <c r="E51" s="53" t="s">
        <v>58</v>
      </c>
      <c r="F51" s="53" t="str">
        <f>orig_data!B148</f>
        <v>07.Sinusitis</v>
      </c>
      <c r="G51" s="53" t="str">
        <f>orig_data!C148</f>
        <v>00</v>
      </c>
      <c r="H51" s="53">
        <f>orig_data!E148</f>
        <v>1</v>
      </c>
      <c r="I51" s="83">
        <f>orig_data!F148</f>
        <v>99</v>
      </c>
      <c r="J51" s="83">
        <f>orig_data!H148</f>
        <v>70.212800000000001</v>
      </c>
      <c r="K51" s="80">
        <f>orig_data!F149</f>
        <v>95</v>
      </c>
      <c r="L51" s="80">
        <f>orig_data!H149</f>
        <v>72.519099999999995</v>
      </c>
      <c r="M51" s="53">
        <f>orig_data!P149</f>
        <v>0</v>
      </c>
      <c r="N51" s="48" t="str">
        <f t="shared" si="5"/>
        <v xml:space="preserve"> </v>
      </c>
      <c r="O51" s="59">
        <f>orig_data!X148</f>
        <v>0</v>
      </c>
      <c r="P51" s="58">
        <f>orig_data!X149</f>
        <v>0</v>
      </c>
    </row>
    <row r="52" spans="1:16" x14ac:dyDescent="0.25">
      <c r="A52" s="51"/>
      <c r="B52" s="51"/>
      <c r="C52" s="48" t="str">
        <f t="shared" si="4"/>
        <v xml:space="preserve">1-4 </v>
      </c>
      <c r="D52" s="51"/>
      <c r="E52" s="54" t="s">
        <v>50</v>
      </c>
      <c r="F52" s="53" t="str">
        <f>orig_data!B151</f>
        <v>07.Sinusitis</v>
      </c>
      <c r="G52" s="53" t="str">
        <f>orig_data!C151</f>
        <v>01-04</v>
      </c>
      <c r="H52" s="53">
        <f>orig_data!E151</f>
        <v>1</v>
      </c>
      <c r="I52" s="83">
        <f>orig_data!F151</f>
        <v>886</v>
      </c>
      <c r="J52" s="83">
        <f>orig_data!H151</f>
        <v>77.719300000000004</v>
      </c>
      <c r="K52" s="80">
        <f>orig_data!F153</f>
        <v>787</v>
      </c>
      <c r="L52" s="80">
        <f>orig_data!H153</f>
        <v>76.631</v>
      </c>
      <c r="M52" s="53">
        <f>orig_data!P153</f>
        <v>0</v>
      </c>
      <c r="N52" s="48" t="str">
        <f t="shared" si="5"/>
        <v xml:space="preserve"> </v>
      </c>
      <c r="O52" s="59">
        <f>orig_data!X151</f>
        <v>0</v>
      </c>
      <c r="P52" s="58">
        <f>orig_data!X153</f>
        <v>0</v>
      </c>
    </row>
    <row r="53" spans="1:16" x14ac:dyDescent="0.25">
      <c r="A53" s="51"/>
      <c r="B53" s="51"/>
      <c r="C53" s="48" t="str">
        <f t="shared" si="4"/>
        <v xml:space="preserve">5-9 </v>
      </c>
      <c r="D53" s="51"/>
      <c r="E53" s="54" t="s">
        <v>51</v>
      </c>
      <c r="F53" s="53" t="str">
        <f>orig_data!B155</f>
        <v>07.Sinusitis</v>
      </c>
      <c r="G53" s="53" t="str">
        <f>orig_data!C155</f>
        <v>05-09</v>
      </c>
      <c r="H53" s="53">
        <f>orig_data!E155</f>
        <v>1</v>
      </c>
      <c r="I53" s="83">
        <f>orig_data!F155</f>
        <v>772</v>
      </c>
      <c r="J53" s="83">
        <f>orig_data!H155</f>
        <v>70.825699999999998</v>
      </c>
      <c r="K53" s="80">
        <f>orig_data!F157</f>
        <v>768</v>
      </c>
      <c r="L53" s="80">
        <f>orig_data!H157</f>
        <v>72.316400000000002</v>
      </c>
      <c r="M53" s="53">
        <f>orig_data!P157</f>
        <v>0</v>
      </c>
      <c r="N53" s="48" t="str">
        <f t="shared" si="5"/>
        <v xml:space="preserve"> </v>
      </c>
      <c r="O53" s="59">
        <f>orig_data!X155</f>
        <v>0</v>
      </c>
      <c r="P53" s="58">
        <f>orig_data!X157</f>
        <v>0</v>
      </c>
    </row>
    <row r="54" spans="1:16" x14ac:dyDescent="0.25">
      <c r="A54" s="51"/>
      <c r="B54" s="51"/>
      <c r="C54" s="48" t="str">
        <f t="shared" si="4"/>
        <v xml:space="preserve">10-14 </v>
      </c>
      <c r="D54" s="51"/>
      <c r="E54" s="54" t="s">
        <v>46</v>
      </c>
      <c r="F54" s="53" t="str">
        <f>orig_data!B159</f>
        <v>07.Sinusitis</v>
      </c>
      <c r="G54" s="53" t="str">
        <f>orig_data!C159</f>
        <v>10-14</v>
      </c>
      <c r="H54" s="53">
        <f>orig_data!E159</f>
        <v>1</v>
      </c>
      <c r="I54" s="83">
        <f>orig_data!F159</f>
        <v>1068</v>
      </c>
      <c r="J54" s="83">
        <f>orig_data!H159</f>
        <v>71.822500000000005</v>
      </c>
      <c r="K54" s="80">
        <f>orig_data!F161</f>
        <v>948</v>
      </c>
      <c r="L54" s="80">
        <f>orig_data!H161</f>
        <v>74.352900000000005</v>
      </c>
      <c r="M54" s="53">
        <f>orig_data!P161</f>
        <v>0</v>
      </c>
      <c r="N54" s="48" t="str">
        <f t="shared" si="5"/>
        <v xml:space="preserve"> </v>
      </c>
      <c r="O54" s="59">
        <f>orig_data!X159</f>
        <v>0</v>
      </c>
      <c r="P54" s="58">
        <f>orig_data!X161</f>
        <v>0</v>
      </c>
    </row>
    <row r="55" spans="1:16" x14ac:dyDescent="0.25">
      <c r="A55" s="51"/>
      <c r="B55" s="51"/>
      <c r="C55" s="48" t="str">
        <f t="shared" si="4"/>
        <v xml:space="preserve">15-64 </v>
      </c>
      <c r="D55" s="51"/>
      <c r="E55" s="54" t="s">
        <v>31</v>
      </c>
      <c r="F55" s="53" t="str">
        <f>orig_data!B163</f>
        <v>07.Sinusitis</v>
      </c>
      <c r="G55" s="53" t="str">
        <f>orig_data!C163</f>
        <v>15-64</v>
      </c>
      <c r="H55" s="53">
        <f>orig_data!E163</f>
        <v>1</v>
      </c>
      <c r="I55" s="83">
        <f>orig_data!F163</f>
        <v>31652</v>
      </c>
      <c r="J55" s="83">
        <f>orig_data!H163</f>
        <v>72.3673</v>
      </c>
      <c r="K55" s="80">
        <f>orig_data!F165</f>
        <v>30312</v>
      </c>
      <c r="L55" s="80">
        <f>orig_data!H165</f>
        <v>73.483599999999996</v>
      </c>
      <c r="M55" s="53">
        <f>orig_data!P165</f>
        <v>0</v>
      </c>
      <c r="N55" s="48" t="str">
        <f t="shared" si="5"/>
        <v xml:space="preserve"> </v>
      </c>
      <c r="O55" s="59">
        <f>orig_data!X163</f>
        <v>0</v>
      </c>
      <c r="P55" s="58">
        <f>orig_data!X165</f>
        <v>0</v>
      </c>
    </row>
    <row r="56" spans="1:16" x14ac:dyDescent="0.25">
      <c r="A56" s="51"/>
      <c r="B56" s="51"/>
      <c r="C56" s="48" t="str">
        <f t="shared" si="4"/>
        <v xml:space="preserve">65 and Older </v>
      </c>
      <c r="D56" s="51"/>
      <c r="E56" s="52" t="s">
        <v>59</v>
      </c>
      <c r="F56" s="53" t="str">
        <f>orig_data!B167</f>
        <v>07.Sinusitis</v>
      </c>
      <c r="G56" s="53" t="str">
        <f>orig_data!C167</f>
        <v>65+</v>
      </c>
      <c r="H56" s="53">
        <f>orig_data!E167</f>
        <v>1</v>
      </c>
      <c r="I56" s="83">
        <f>orig_data!F167</f>
        <v>4058</v>
      </c>
      <c r="J56" s="83">
        <f>orig_data!H167</f>
        <v>68.259</v>
      </c>
      <c r="K56" s="80">
        <f>orig_data!F169</f>
        <v>4837</v>
      </c>
      <c r="L56" s="80">
        <f>orig_data!H169</f>
        <v>68.406199999999998</v>
      </c>
      <c r="M56" s="53">
        <f>orig_data!P169</f>
        <v>0</v>
      </c>
      <c r="N56" s="48" t="str">
        <f t="shared" si="5"/>
        <v xml:space="preserve"> </v>
      </c>
      <c r="O56" s="59">
        <f>orig_data!X167</f>
        <v>0</v>
      </c>
      <c r="P56" s="58">
        <f>orig_data!X169</f>
        <v>0</v>
      </c>
    </row>
    <row r="57" spans="1:16" ht="45" x14ac:dyDescent="0.25">
      <c r="A57" s="60" t="s">
        <v>78</v>
      </c>
      <c r="B57" s="60" t="s">
        <v>75</v>
      </c>
      <c r="C57" s="48" t="str">
        <f t="shared" ref="C57:C62" si="8">CONCATENATE(E57,N57)</f>
        <v xml:space="preserve">Under 1 </v>
      </c>
      <c r="D57" s="62" t="str">
        <f>RIGHT(F57,LEN(F57)-3)</f>
        <v>SSTIs</v>
      </c>
      <c r="E57" s="63" t="s">
        <v>58</v>
      </c>
      <c r="F57" s="63" t="str">
        <f>orig_data!B53</f>
        <v>03.SSTIs</v>
      </c>
      <c r="G57" s="63" t="str">
        <f>orig_data!C53</f>
        <v>00</v>
      </c>
      <c r="H57" s="63">
        <f>orig_data!E53</f>
        <v>1</v>
      </c>
      <c r="I57" s="83">
        <f>orig_data!F53</f>
        <v>266</v>
      </c>
      <c r="J57" s="83">
        <f>orig_data!H53</f>
        <v>32.399500000000003</v>
      </c>
      <c r="K57" s="80">
        <f>orig_data!F55</f>
        <v>343</v>
      </c>
      <c r="L57" s="80">
        <f>orig_data!H55</f>
        <v>36.143300000000004</v>
      </c>
      <c r="M57" s="63">
        <f>orig_data!P55</f>
        <v>0</v>
      </c>
      <c r="N57" s="48" t="str">
        <f>IF(AND(M57=1,OR(J57=".",L57=".")),"* (s)",IF(AND(M57=0,OR(J57=".",L57="."))," (s)",IF(M57=1,"*"," ")))</f>
        <v xml:space="preserve"> </v>
      </c>
      <c r="O57" s="59">
        <f>orig_data!X53</f>
        <v>0</v>
      </c>
      <c r="P57" s="58">
        <f>orig_data!X55</f>
        <v>0</v>
      </c>
    </row>
    <row r="58" spans="1:16" x14ac:dyDescent="0.25">
      <c r="A58" s="60"/>
      <c r="B58" s="60"/>
      <c r="C58" s="48" t="str">
        <f t="shared" si="8"/>
        <v xml:space="preserve">1-4 </v>
      </c>
      <c r="D58" s="60"/>
      <c r="E58" s="64" t="s">
        <v>50</v>
      </c>
      <c r="F58" s="63" t="str">
        <f>orig_data!B57</f>
        <v>03.SSTIs</v>
      </c>
      <c r="G58" s="63" t="str">
        <f>orig_data!C57</f>
        <v>01-04</v>
      </c>
      <c r="H58" s="63">
        <f>orig_data!E57</f>
        <v>1</v>
      </c>
      <c r="I58" s="83">
        <f>orig_data!F57</f>
        <v>2619</v>
      </c>
      <c r="J58" s="83">
        <f>orig_data!H57</f>
        <v>52.962600000000002</v>
      </c>
      <c r="K58" s="80">
        <f>orig_data!F59</f>
        <v>2681</v>
      </c>
      <c r="L58" s="80">
        <f>orig_data!H59</f>
        <v>53.257800000000003</v>
      </c>
      <c r="M58" s="63">
        <f>orig_data!P59</f>
        <v>0</v>
      </c>
      <c r="N58" s="48" t="str">
        <f>IF(AND(M58=1,OR(J58=".",L58=".")),"* (s)",IF(AND(M58=0,OR(J58=".",L58="."))," (s)",IF(M58=1,"*"," ")))</f>
        <v xml:space="preserve"> </v>
      </c>
      <c r="O58" s="59">
        <f>orig_data!X57</f>
        <v>0</v>
      </c>
      <c r="P58" s="58">
        <f>orig_data!X59</f>
        <v>0</v>
      </c>
    </row>
    <row r="59" spans="1:16" x14ac:dyDescent="0.25">
      <c r="A59" s="60"/>
      <c r="B59" s="60"/>
      <c r="C59" s="48" t="str">
        <f t="shared" si="8"/>
        <v>5-9*</v>
      </c>
      <c r="D59" s="60"/>
      <c r="E59" s="64" t="s">
        <v>51</v>
      </c>
      <c r="F59" s="63" t="str">
        <f>orig_data!B61</f>
        <v>03.SSTIs</v>
      </c>
      <c r="G59" s="63" t="str">
        <f>orig_data!C61</f>
        <v>05-09</v>
      </c>
      <c r="H59" s="63">
        <f>orig_data!E61</f>
        <v>1</v>
      </c>
      <c r="I59" s="83">
        <f>orig_data!F61</f>
        <v>2115</v>
      </c>
      <c r="J59" s="83">
        <f>orig_data!H61</f>
        <v>54.906500000000001</v>
      </c>
      <c r="K59" s="80">
        <f>orig_data!F63</f>
        <v>2511</v>
      </c>
      <c r="L59" s="80">
        <f>orig_data!H63</f>
        <v>58.915999999999997</v>
      </c>
      <c r="M59" s="63">
        <f>orig_data!P63</f>
        <v>1</v>
      </c>
      <c r="N59" s="48" t="str">
        <f>IF(AND(M59=1,OR(J59=".",L59=".")),"* (s)",IF(AND(M59=0,OR(J59=".",L59="."))," (s)",IF(M59=1,"*"," ")))</f>
        <v>*</v>
      </c>
      <c r="O59" s="59">
        <f>orig_data!X61</f>
        <v>0</v>
      </c>
      <c r="P59" s="58">
        <f>orig_data!X63</f>
        <v>0</v>
      </c>
    </row>
    <row r="60" spans="1:16" x14ac:dyDescent="0.25">
      <c r="A60" s="60"/>
      <c r="B60" s="60"/>
      <c r="C60" s="48" t="str">
        <f t="shared" si="8"/>
        <v xml:space="preserve">10-14 </v>
      </c>
      <c r="D60" s="60"/>
      <c r="E60" s="64" t="s">
        <v>46</v>
      </c>
      <c r="F60" s="63" t="str">
        <f>orig_data!B65</f>
        <v>03.SSTIs</v>
      </c>
      <c r="G60" s="63" t="str">
        <f>orig_data!C65</f>
        <v>10-14</v>
      </c>
      <c r="H60" s="63">
        <f>orig_data!E65</f>
        <v>1</v>
      </c>
      <c r="I60" s="83">
        <f>orig_data!F65</f>
        <v>1598</v>
      </c>
      <c r="J60" s="83">
        <f>orig_data!H65</f>
        <v>56.526400000000002</v>
      </c>
      <c r="K60" s="80">
        <f>orig_data!F67</f>
        <v>1702</v>
      </c>
      <c r="L60" s="80">
        <f>orig_data!H67</f>
        <v>57.422400000000003</v>
      </c>
      <c r="M60" s="63">
        <f>orig_data!P67</f>
        <v>0</v>
      </c>
      <c r="N60" s="48" t="str">
        <f>IF(AND(M60=1,OR(J60=".",L60=".")),"* (s)",IF(AND(M60=0,OR(J60=".",L60="."))," (s)",IF(M60=1,"*"," ")))</f>
        <v xml:space="preserve"> </v>
      </c>
      <c r="O60" s="59">
        <f>orig_data!X65</f>
        <v>0</v>
      </c>
      <c r="P60" s="58">
        <f>orig_data!X67</f>
        <v>0</v>
      </c>
    </row>
    <row r="61" spans="1:16" x14ac:dyDescent="0.25">
      <c r="A61" s="60"/>
      <c r="B61" s="60"/>
      <c r="C61" s="48" t="str">
        <f t="shared" si="8"/>
        <v>15-64*</v>
      </c>
      <c r="D61" s="60"/>
      <c r="E61" s="64" t="s">
        <v>31</v>
      </c>
      <c r="F61" s="63" t="str">
        <f>orig_data!B69</f>
        <v>03.SSTIs</v>
      </c>
      <c r="G61" s="63" t="str">
        <f>orig_data!C69</f>
        <v>15-64</v>
      </c>
      <c r="H61" s="63">
        <f>orig_data!E69</f>
        <v>1</v>
      </c>
      <c r="I61" s="83">
        <f>orig_data!F69</f>
        <v>18007</v>
      </c>
      <c r="J61" s="83">
        <f>orig_data!H69</f>
        <v>52.3459</v>
      </c>
      <c r="K61" s="80">
        <f>orig_data!F71</f>
        <v>20590</v>
      </c>
      <c r="L61" s="80">
        <f>orig_data!H71</f>
        <v>53.816000000000003</v>
      </c>
      <c r="M61" s="63">
        <f>orig_data!P71</f>
        <v>1</v>
      </c>
      <c r="N61" s="48" t="str">
        <f t="shared" ref="N61:N62" si="9">IF(AND(M61=1,OR(J61=".",L61=".")),"* (s)",IF(AND(M61=0,OR(J61=".",L61="."))," (s)",IF(M61=1,"*"," ")))</f>
        <v>*</v>
      </c>
      <c r="O61" s="59">
        <f>orig_data!X69</f>
        <v>0</v>
      </c>
      <c r="P61" s="58">
        <f>orig_data!X71</f>
        <v>0</v>
      </c>
    </row>
    <row r="62" spans="1:16" x14ac:dyDescent="0.25">
      <c r="A62" s="60"/>
      <c r="B62" s="60"/>
      <c r="C62" s="48" t="str">
        <f t="shared" si="8"/>
        <v xml:space="preserve">65 and Older </v>
      </c>
      <c r="D62" s="60"/>
      <c r="E62" s="61" t="s">
        <v>59</v>
      </c>
      <c r="F62" s="63" t="str">
        <f>orig_data!B73</f>
        <v>03.SSTIs</v>
      </c>
      <c r="G62" s="63" t="str">
        <f>orig_data!C73</f>
        <v>65+</v>
      </c>
      <c r="H62" s="63">
        <f>orig_data!E73</f>
        <v>1</v>
      </c>
      <c r="I62" s="83">
        <f>orig_data!F73</f>
        <v>5111</v>
      </c>
      <c r="J62" s="83">
        <f>orig_data!H73</f>
        <v>49.262700000000002</v>
      </c>
      <c r="K62" s="80">
        <f>orig_data!F75</f>
        <v>6291</v>
      </c>
      <c r="L62" s="80">
        <f>orig_data!H75</f>
        <v>50.509799999999998</v>
      </c>
      <c r="M62" s="63">
        <f>orig_data!P75</f>
        <v>0</v>
      </c>
      <c r="N62" s="48" t="str">
        <f t="shared" si="9"/>
        <v xml:space="preserve"> </v>
      </c>
      <c r="O62" s="59">
        <f>orig_data!X73</f>
        <v>0</v>
      </c>
      <c r="P62" s="58">
        <f>orig_data!X75</f>
        <v>0</v>
      </c>
    </row>
    <row r="63" spans="1:16" ht="30" x14ac:dyDescent="0.25">
      <c r="A63" s="60"/>
      <c r="B63" s="60" t="s">
        <v>66</v>
      </c>
      <c r="C63" s="48" t="str">
        <f t="shared" si="4"/>
        <v>Under 1 (s)</v>
      </c>
      <c r="D63" s="62" t="str">
        <f>RIGHT(F63,LEN(F63)-3)</f>
        <v>UTIs</v>
      </c>
      <c r="E63" s="63" t="s">
        <v>58</v>
      </c>
      <c r="F63" s="63" t="str">
        <f>orig_data!B29</f>
        <v>02.UTIs</v>
      </c>
      <c r="G63" s="63" t="str">
        <f>orig_data!C29</f>
        <v>00</v>
      </c>
      <c r="H63" s="63">
        <f>orig_data!E29</f>
        <v>1</v>
      </c>
      <c r="I63" s="83">
        <f>orig_data!F29</f>
        <v>0</v>
      </c>
      <c r="J63" s="83" t="str">
        <f>orig_data!H29</f>
        <v>.</v>
      </c>
      <c r="K63" s="80" t="str">
        <f>orig_data!F31</f>
        <v>.</v>
      </c>
      <c r="L63" s="80" t="str">
        <f>orig_data!H31</f>
        <v>.</v>
      </c>
      <c r="M63" s="63">
        <f>orig_data!P31</f>
        <v>0</v>
      </c>
      <c r="N63" s="48" t="str">
        <f t="shared" si="5"/>
        <v xml:space="preserve"> (s)</v>
      </c>
      <c r="O63" s="59" t="str">
        <f>orig_data!X29</f>
        <v>S</v>
      </c>
      <c r="P63" s="58" t="str">
        <f>orig_data!X31</f>
        <v>S</v>
      </c>
    </row>
    <row r="64" spans="1:16" x14ac:dyDescent="0.25">
      <c r="A64" s="60"/>
      <c r="B64" s="60"/>
      <c r="C64" s="48" t="str">
        <f t="shared" si="4"/>
        <v xml:space="preserve">1-4 </v>
      </c>
      <c r="D64" s="60"/>
      <c r="E64" s="64" t="s">
        <v>50</v>
      </c>
      <c r="F64" s="63" t="str">
        <f>orig_data!B33</f>
        <v>02.UTIs</v>
      </c>
      <c r="G64" s="63" t="str">
        <f>orig_data!C33</f>
        <v>01-04</v>
      </c>
      <c r="H64" s="63">
        <f>orig_data!E33</f>
        <v>1</v>
      </c>
      <c r="I64" s="83">
        <f>orig_data!F33</f>
        <v>78</v>
      </c>
      <c r="J64" s="83">
        <f>orig_data!H33</f>
        <v>46.706600000000002</v>
      </c>
      <c r="K64" s="80">
        <f>orig_data!F35</f>
        <v>59</v>
      </c>
      <c r="L64" s="80">
        <f>orig_data!H35</f>
        <v>43.0657</v>
      </c>
      <c r="M64" s="63">
        <f>orig_data!P35</f>
        <v>0</v>
      </c>
      <c r="N64" s="48" t="str">
        <f t="shared" si="5"/>
        <v xml:space="preserve"> </v>
      </c>
      <c r="O64" s="59">
        <f>orig_data!X33</f>
        <v>0</v>
      </c>
      <c r="P64" s="58">
        <f>orig_data!X35</f>
        <v>0</v>
      </c>
    </row>
    <row r="65" spans="1:16" x14ac:dyDescent="0.25">
      <c r="A65" s="60"/>
      <c r="B65" s="60"/>
      <c r="C65" s="48" t="str">
        <f t="shared" si="4"/>
        <v xml:space="preserve">5-9 </v>
      </c>
      <c r="D65" s="60"/>
      <c r="E65" s="64" t="s">
        <v>51</v>
      </c>
      <c r="F65" s="63" t="str">
        <f>orig_data!B37</f>
        <v>02.UTIs</v>
      </c>
      <c r="G65" s="63" t="str">
        <f>orig_data!C37</f>
        <v>05-09</v>
      </c>
      <c r="H65" s="63">
        <f>orig_data!E37</f>
        <v>1</v>
      </c>
      <c r="I65" s="83">
        <f>orig_data!F37</f>
        <v>103</v>
      </c>
      <c r="J65" s="83">
        <f>orig_data!H37</f>
        <v>50.490200000000002</v>
      </c>
      <c r="K65" s="80">
        <f>orig_data!F39</f>
        <v>113</v>
      </c>
      <c r="L65" s="80">
        <f>orig_data!H39</f>
        <v>53.8095</v>
      </c>
      <c r="M65" s="63">
        <f>orig_data!P39</f>
        <v>0</v>
      </c>
      <c r="N65" s="48" t="str">
        <f t="shared" si="5"/>
        <v xml:space="preserve"> </v>
      </c>
      <c r="O65" s="59">
        <f>orig_data!X37</f>
        <v>0</v>
      </c>
      <c r="P65" s="58">
        <f>orig_data!X39</f>
        <v>0</v>
      </c>
    </row>
    <row r="66" spans="1:16" x14ac:dyDescent="0.25">
      <c r="A66" s="60"/>
      <c r="B66" s="60"/>
      <c r="C66" s="48" t="str">
        <f t="shared" si="4"/>
        <v xml:space="preserve">10-14 </v>
      </c>
      <c r="D66" s="60"/>
      <c r="E66" s="64" t="s">
        <v>46</v>
      </c>
      <c r="F66" s="63" t="str">
        <f>orig_data!B41</f>
        <v>02.UTIs</v>
      </c>
      <c r="G66" s="63" t="str">
        <f>orig_data!C41</f>
        <v>10-14</v>
      </c>
      <c r="H66" s="63">
        <f>orig_data!E41</f>
        <v>1</v>
      </c>
      <c r="I66" s="83">
        <f>orig_data!F41</f>
        <v>63</v>
      </c>
      <c r="J66" s="83">
        <f>orig_data!H41</f>
        <v>48.837200000000003</v>
      </c>
      <c r="K66" s="80">
        <f>orig_data!F43</f>
        <v>68</v>
      </c>
      <c r="L66" s="80">
        <f>orig_data!H43</f>
        <v>57.627099999999999</v>
      </c>
      <c r="M66" s="63">
        <f>orig_data!P43</f>
        <v>0</v>
      </c>
      <c r="N66" s="48" t="str">
        <f t="shared" si="5"/>
        <v xml:space="preserve"> </v>
      </c>
      <c r="O66" s="59">
        <f>orig_data!X41</f>
        <v>0</v>
      </c>
      <c r="P66" s="58">
        <f>orig_data!X43</f>
        <v>0</v>
      </c>
    </row>
    <row r="67" spans="1:16" x14ac:dyDescent="0.25">
      <c r="A67" s="60"/>
      <c r="B67" s="60"/>
      <c r="C67" s="48" t="str">
        <f t="shared" si="4"/>
        <v>15-64*</v>
      </c>
      <c r="D67" s="60"/>
      <c r="E67" s="64" t="s">
        <v>31</v>
      </c>
      <c r="F67" s="63" t="str">
        <f>orig_data!B45</f>
        <v>02.UTIs</v>
      </c>
      <c r="G67" s="63" t="str">
        <f>orig_data!C45</f>
        <v>15-64</v>
      </c>
      <c r="H67" s="63">
        <f>orig_data!E45</f>
        <v>1</v>
      </c>
      <c r="I67" s="83">
        <f>orig_data!F45</f>
        <v>4210</v>
      </c>
      <c r="J67" s="83">
        <f>orig_data!H45</f>
        <v>60.341099999999997</v>
      </c>
      <c r="K67" s="80">
        <f>orig_data!F47</f>
        <v>4113</v>
      </c>
      <c r="L67" s="80">
        <f>orig_data!H47</f>
        <v>64.446899999999999</v>
      </c>
      <c r="M67" s="63">
        <f>orig_data!P47</f>
        <v>1</v>
      </c>
      <c r="N67" s="48" t="str">
        <f t="shared" si="5"/>
        <v>*</v>
      </c>
      <c r="O67" s="59">
        <f>orig_data!X45</f>
        <v>0</v>
      </c>
      <c r="P67" s="58">
        <f>orig_data!X47</f>
        <v>0</v>
      </c>
    </row>
    <row r="68" spans="1:16" x14ac:dyDescent="0.25">
      <c r="A68" s="60"/>
      <c r="B68" s="60"/>
      <c r="C68" s="48" t="str">
        <f t="shared" si="4"/>
        <v>65 and Older*</v>
      </c>
      <c r="D68" s="60"/>
      <c r="E68" s="61" t="s">
        <v>59</v>
      </c>
      <c r="F68" s="63" t="str">
        <f>orig_data!B49</f>
        <v>02.UTIs</v>
      </c>
      <c r="G68" s="63" t="str">
        <f>orig_data!C49</f>
        <v>65+</v>
      </c>
      <c r="H68" s="63">
        <f>orig_data!E49</f>
        <v>1</v>
      </c>
      <c r="I68" s="83">
        <f>orig_data!F49</f>
        <v>1490</v>
      </c>
      <c r="J68" s="83">
        <f>orig_data!H49</f>
        <v>60.372799999999998</v>
      </c>
      <c r="K68" s="80">
        <f>orig_data!F51</f>
        <v>1730</v>
      </c>
      <c r="L68" s="80">
        <f>orig_data!H51</f>
        <v>66.308899999999994</v>
      </c>
      <c r="M68" s="63">
        <f>orig_data!P51</f>
        <v>1</v>
      </c>
      <c r="N68" s="48" t="str">
        <f t="shared" si="5"/>
        <v>*</v>
      </c>
      <c r="O68" s="59">
        <f>orig_data!X49</f>
        <v>0</v>
      </c>
      <c r="P68" s="58">
        <f>orig_data!X51</f>
        <v>0</v>
      </c>
    </row>
  </sheetData>
  <autoFilter ref="F2:J68" xr:uid="{00000000-0009-0000-0000-000005000000}"/>
  <pageMargins left="0.7" right="0.7" top="0.75" bottom="0.75" header="0.3" footer="0.3"/>
  <ignoredErrors>
    <ignoredError sqref="L21:M26 L63:M68 F63:H68 F21:H26 J63:J68 J21:J26 J2 F2:H2 L2:M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A1:J36"/>
  <sheetViews>
    <sheetView zoomScale="85" zoomScaleNormal="85" workbookViewId="0">
      <selection sqref="A1:E1"/>
    </sheetView>
  </sheetViews>
  <sheetFormatPr defaultRowHeight="14.25" x14ac:dyDescent="0.2"/>
  <cols>
    <col min="1" max="1" width="15.42578125" style="33" customWidth="1"/>
    <col min="2" max="4" width="8.85546875" style="33" customWidth="1"/>
    <col min="5" max="5" width="8.85546875" style="34" customWidth="1"/>
    <col min="6" max="10" width="6.7109375" style="34" customWidth="1"/>
    <col min="11" max="16384" width="9.140625" style="33"/>
  </cols>
  <sheetData>
    <row r="1" spans="1:10" s="35" customFormat="1" ht="48.75" customHeight="1" x14ac:dyDescent="0.25">
      <c r="A1" s="85" t="s">
        <v>91</v>
      </c>
      <c r="B1" s="85"/>
      <c r="C1" s="85"/>
      <c r="D1" s="85"/>
      <c r="E1" s="85"/>
      <c r="F1" s="74"/>
      <c r="G1" s="74"/>
      <c r="H1" s="74"/>
      <c r="I1" s="74"/>
      <c r="J1" s="74"/>
    </row>
    <row r="2" spans="1:10" s="35" customFormat="1" ht="22.5" customHeight="1" x14ac:dyDescent="0.25">
      <c r="A2" s="86" t="s">
        <v>87</v>
      </c>
      <c r="B2" s="86"/>
      <c r="C2" s="86"/>
      <c r="D2" s="86"/>
      <c r="E2" s="86"/>
      <c r="F2" s="73"/>
      <c r="G2" s="73"/>
      <c r="H2" s="73"/>
      <c r="I2" s="73"/>
      <c r="J2" s="73"/>
    </row>
    <row r="3" spans="1:10" s="36" customFormat="1" ht="7.5" customHeight="1" x14ac:dyDescent="0.2">
      <c r="E3" s="37"/>
      <c r="F3" s="37"/>
      <c r="G3" s="37"/>
      <c r="H3" s="37"/>
      <c r="I3" s="37"/>
      <c r="J3" s="37"/>
    </row>
    <row r="4" spans="1:10" ht="26.25" customHeight="1" x14ac:dyDescent="0.2">
      <c r="A4" s="87" t="s">
        <v>84</v>
      </c>
      <c r="B4" s="90" t="s">
        <v>55</v>
      </c>
      <c r="C4" s="90"/>
      <c r="D4" s="90"/>
      <c r="E4" s="91"/>
    </row>
    <row r="5" spans="1:10" ht="14.25" customHeight="1" x14ac:dyDescent="0.2">
      <c r="A5" s="88"/>
      <c r="B5" s="92">
        <v>2011</v>
      </c>
      <c r="C5" s="92"/>
      <c r="D5" s="92">
        <v>2016</v>
      </c>
      <c r="E5" s="93"/>
    </row>
    <row r="6" spans="1:10" ht="14.25" customHeight="1" x14ac:dyDescent="0.2">
      <c r="A6" s="89"/>
      <c r="B6" s="69" t="s">
        <v>56</v>
      </c>
      <c r="C6" s="69" t="s">
        <v>57</v>
      </c>
      <c r="D6" s="69" t="s">
        <v>56</v>
      </c>
      <c r="E6" s="70" t="s">
        <v>57</v>
      </c>
      <c r="F6" s="33"/>
      <c r="G6" s="33"/>
      <c r="H6" s="33"/>
      <c r="I6" s="33"/>
      <c r="J6" s="33"/>
    </row>
    <row r="7" spans="1:10" s="40" customFormat="1" ht="14.25" customHeight="1" x14ac:dyDescent="0.2">
      <c r="A7" s="71" t="s">
        <v>62</v>
      </c>
      <c r="B7" s="75"/>
      <c r="C7" s="76"/>
      <c r="D7" s="75"/>
      <c r="E7" s="77"/>
      <c r="F7" s="38"/>
      <c r="G7" s="39"/>
      <c r="H7" s="38"/>
      <c r="I7" s="39"/>
      <c r="J7" s="38"/>
    </row>
    <row r="8" spans="1:10" s="40" customFormat="1" ht="14.25" customHeight="1" x14ac:dyDescent="0.2">
      <c r="A8" s="65" t="s">
        <v>58</v>
      </c>
      <c r="B8" s="26">
        <f>fig_tbl_data!I3</f>
        <v>793</v>
      </c>
      <c r="C8" s="27">
        <f>fig_tbl_data!J3</f>
        <v>31.555900000000001</v>
      </c>
      <c r="D8" s="26">
        <f>fig_tbl_data!K3</f>
        <v>700</v>
      </c>
      <c r="E8" s="27">
        <f>fig_tbl_data!L3</f>
        <v>35.823999999999998</v>
      </c>
      <c r="F8" s="39"/>
      <c r="G8" s="38"/>
      <c r="H8" s="39"/>
      <c r="I8" s="38"/>
      <c r="J8" s="39"/>
    </row>
    <row r="9" spans="1:10" s="40" customFormat="1" ht="14.25" customHeight="1" x14ac:dyDescent="0.2">
      <c r="A9" s="66" t="s">
        <v>50</v>
      </c>
      <c r="B9" s="28">
        <f>fig_tbl_data!I4</f>
        <v>4457</v>
      </c>
      <c r="C9" s="29">
        <f>fig_tbl_data!J4</f>
        <v>64.500699999999995</v>
      </c>
      <c r="D9" s="28">
        <f>fig_tbl_data!K4</f>
        <v>4475</v>
      </c>
      <c r="E9" s="29">
        <f>fig_tbl_data!L4</f>
        <v>68.6982</v>
      </c>
      <c r="F9" s="39"/>
      <c r="G9" s="38"/>
      <c r="H9" s="39"/>
      <c r="I9" s="38"/>
      <c r="J9" s="39"/>
    </row>
    <row r="10" spans="1:10" s="40" customFormat="1" ht="14.25" customHeight="1" x14ac:dyDescent="0.2">
      <c r="A10" s="65" t="s">
        <v>51</v>
      </c>
      <c r="B10" s="30">
        <f>fig_tbl_data!I5</f>
        <v>2986</v>
      </c>
      <c r="C10" s="31">
        <f>fig_tbl_data!J5</f>
        <v>72.953800000000001</v>
      </c>
      <c r="D10" s="30">
        <f>fig_tbl_data!K5</f>
        <v>3641</v>
      </c>
      <c r="E10" s="31">
        <f>fig_tbl_data!L5</f>
        <v>75.103099999999998</v>
      </c>
      <c r="F10" s="39"/>
      <c r="G10" s="38"/>
      <c r="H10" s="39"/>
      <c r="I10" s="38"/>
      <c r="J10" s="39"/>
    </row>
    <row r="11" spans="1:10" s="40" customFormat="1" ht="14.25" customHeight="1" x14ac:dyDescent="0.2">
      <c r="A11" s="66" t="s">
        <v>46</v>
      </c>
      <c r="B11" s="28">
        <f>fig_tbl_data!I6</f>
        <v>2077</v>
      </c>
      <c r="C11" s="29">
        <f>fig_tbl_data!J6</f>
        <v>74.02</v>
      </c>
      <c r="D11" s="28">
        <f>fig_tbl_data!K6</f>
        <v>2352</v>
      </c>
      <c r="E11" s="29">
        <f>fig_tbl_data!L6</f>
        <v>75.993499999999997</v>
      </c>
      <c r="F11" s="39"/>
      <c r="G11" s="38"/>
      <c r="H11" s="39"/>
      <c r="I11" s="38"/>
      <c r="J11" s="39"/>
    </row>
    <row r="12" spans="1:10" s="40" customFormat="1" ht="14.25" customHeight="1" x14ac:dyDescent="0.2">
      <c r="A12" s="65" t="s">
        <v>31</v>
      </c>
      <c r="B12" s="30">
        <f>fig_tbl_data!I7</f>
        <v>39004</v>
      </c>
      <c r="C12" s="31">
        <f>fig_tbl_data!J7</f>
        <v>73.512</v>
      </c>
      <c r="D12" s="30">
        <f>fig_tbl_data!K7</f>
        <v>42248</v>
      </c>
      <c r="E12" s="31">
        <f>fig_tbl_data!L7</f>
        <v>75.488699999999994</v>
      </c>
      <c r="F12" s="39"/>
      <c r="G12" s="38"/>
      <c r="H12" s="39"/>
      <c r="I12" s="38"/>
      <c r="J12" s="39"/>
    </row>
    <row r="13" spans="1:10" s="40" customFormat="1" ht="14.25" customHeight="1" x14ac:dyDescent="0.2">
      <c r="A13" s="66" t="s">
        <v>59</v>
      </c>
      <c r="B13" s="28">
        <f>fig_tbl_data!I8</f>
        <v>9562</v>
      </c>
      <c r="C13" s="29">
        <f>fig_tbl_data!J8</f>
        <v>71.948800000000006</v>
      </c>
      <c r="D13" s="28">
        <f>fig_tbl_data!K8</f>
        <v>10623</v>
      </c>
      <c r="E13" s="29">
        <f>fig_tbl_data!L8</f>
        <v>72.123000000000005</v>
      </c>
      <c r="F13" s="39"/>
      <c r="G13" s="38"/>
      <c r="H13" s="39"/>
      <c r="I13" s="38"/>
      <c r="J13" s="39"/>
    </row>
    <row r="14" spans="1:10" ht="14.25" customHeight="1" x14ac:dyDescent="0.2">
      <c r="A14" s="71" t="s">
        <v>65</v>
      </c>
      <c r="B14" s="75"/>
      <c r="C14" s="76"/>
      <c r="D14" s="75"/>
      <c r="E14" s="77"/>
      <c r="F14" s="41"/>
      <c r="G14" s="41"/>
      <c r="H14" s="41"/>
      <c r="I14" s="41"/>
      <c r="J14" s="41"/>
    </row>
    <row r="15" spans="1:10" ht="14.25" customHeight="1" x14ac:dyDescent="0.2">
      <c r="A15" s="65" t="s">
        <v>58</v>
      </c>
      <c r="B15" s="26">
        <f>fig_tbl_data!I9</f>
        <v>143</v>
      </c>
      <c r="C15" s="27">
        <f>fig_tbl_data!J9</f>
        <v>18.4041</v>
      </c>
      <c r="D15" s="26">
        <f>fig_tbl_data!K9</f>
        <v>66</v>
      </c>
      <c r="E15" s="27">
        <f>fig_tbl_data!L9</f>
        <v>13.6364</v>
      </c>
    </row>
    <row r="16" spans="1:10" ht="14.25" customHeight="1" x14ac:dyDescent="0.2">
      <c r="A16" s="66" t="s">
        <v>50</v>
      </c>
      <c r="B16" s="28">
        <f>fig_tbl_data!I10</f>
        <v>1032</v>
      </c>
      <c r="C16" s="29">
        <f>fig_tbl_data!J10</f>
        <v>15.38</v>
      </c>
      <c r="D16" s="28">
        <f>fig_tbl_data!K10</f>
        <v>770</v>
      </c>
      <c r="E16" s="29">
        <f>fig_tbl_data!L10</f>
        <v>13.375</v>
      </c>
    </row>
    <row r="17" spans="1:10" ht="14.25" customHeight="1" x14ac:dyDescent="0.2">
      <c r="A17" s="65" t="s">
        <v>51</v>
      </c>
      <c r="B17" s="30">
        <f>fig_tbl_data!I11</f>
        <v>823</v>
      </c>
      <c r="C17" s="31">
        <f>fig_tbl_data!J11</f>
        <v>11.5997</v>
      </c>
      <c r="D17" s="30">
        <f>fig_tbl_data!K11</f>
        <v>808</v>
      </c>
      <c r="E17" s="31">
        <f>fig_tbl_data!L11</f>
        <v>10.880699999999999</v>
      </c>
    </row>
    <row r="18" spans="1:10" ht="14.25" customHeight="1" x14ac:dyDescent="0.2">
      <c r="A18" s="66" t="s">
        <v>46</v>
      </c>
      <c r="B18" s="28">
        <f>fig_tbl_data!I12</f>
        <v>617</v>
      </c>
      <c r="C18" s="29">
        <f>fig_tbl_data!J12</f>
        <v>10.5977</v>
      </c>
      <c r="D18" s="28">
        <f>fig_tbl_data!K12</f>
        <v>558</v>
      </c>
      <c r="E18" s="29">
        <f>fig_tbl_data!L12</f>
        <v>9.3939000000000004</v>
      </c>
    </row>
    <row r="19" spans="1:10" ht="14.25" customHeight="1" x14ac:dyDescent="0.2">
      <c r="A19" s="65" t="s">
        <v>31</v>
      </c>
      <c r="B19" s="30">
        <f>fig_tbl_data!I13</f>
        <v>4898</v>
      </c>
      <c r="C19" s="31">
        <f>fig_tbl_data!J13</f>
        <v>11.519600000000001</v>
      </c>
      <c r="D19" s="30">
        <f>fig_tbl_data!K13</f>
        <v>4881</v>
      </c>
      <c r="E19" s="31">
        <f>fig_tbl_data!L13</f>
        <v>8.9567999999999994</v>
      </c>
    </row>
    <row r="20" spans="1:10" ht="14.25" customHeight="1" x14ac:dyDescent="0.2">
      <c r="A20" s="66" t="s">
        <v>59</v>
      </c>
      <c r="B20" s="28">
        <f>fig_tbl_data!I14</f>
        <v>709</v>
      </c>
      <c r="C20" s="29">
        <f>fig_tbl_data!J14</f>
        <v>10.377599999999999</v>
      </c>
      <c r="D20" s="28">
        <f>fig_tbl_data!K14</f>
        <v>1014</v>
      </c>
      <c r="E20" s="29">
        <f>fig_tbl_data!L14</f>
        <v>9.4149999999999991</v>
      </c>
    </row>
    <row r="21" spans="1:10" s="40" customFormat="1" ht="14.25" customHeight="1" x14ac:dyDescent="0.2">
      <c r="A21" s="71" t="s">
        <v>49</v>
      </c>
      <c r="B21" s="75"/>
      <c r="C21" s="76"/>
      <c r="D21" s="75"/>
      <c r="E21" s="77"/>
      <c r="F21" s="38"/>
      <c r="G21" s="39"/>
      <c r="H21" s="38"/>
      <c r="I21" s="39"/>
      <c r="J21" s="38"/>
    </row>
    <row r="22" spans="1:10" s="40" customFormat="1" ht="14.25" customHeight="1" x14ac:dyDescent="0.2">
      <c r="A22" s="65" t="s">
        <v>58</v>
      </c>
      <c r="B22" s="26">
        <f>fig_tbl_data!I15</f>
        <v>128</v>
      </c>
      <c r="C22" s="27">
        <f>fig_tbl_data!J15</f>
        <v>13.278</v>
      </c>
      <c r="D22" s="26">
        <f>fig_tbl_data!K15</f>
        <v>183</v>
      </c>
      <c r="E22" s="27">
        <f>fig_tbl_data!L15</f>
        <v>12.5428</v>
      </c>
      <c r="F22" s="39"/>
      <c r="G22" s="38"/>
      <c r="H22" s="39"/>
      <c r="I22" s="38"/>
      <c r="J22" s="39"/>
    </row>
    <row r="23" spans="1:10" s="40" customFormat="1" ht="14.25" customHeight="1" x14ac:dyDescent="0.2">
      <c r="A23" s="66" t="s">
        <v>50</v>
      </c>
      <c r="B23" s="28">
        <f>fig_tbl_data!I16</f>
        <v>741</v>
      </c>
      <c r="C23" s="29">
        <f>fig_tbl_data!J16</f>
        <v>21.5595</v>
      </c>
      <c r="D23" s="28">
        <f>fig_tbl_data!K16</f>
        <v>920</v>
      </c>
      <c r="E23" s="29">
        <f>fig_tbl_data!L16</f>
        <v>18.744900000000001</v>
      </c>
      <c r="F23" s="39"/>
      <c r="G23" s="38"/>
      <c r="H23" s="39"/>
      <c r="I23" s="38"/>
      <c r="J23" s="39"/>
    </row>
    <row r="24" spans="1:10" s="40" customFormat="1" ht="14.25" customHeight="1" x14ac:dyDescent="0.2">
      <c r="A24" s="65" t="s">
        <v>51</v>
      </c>
      <c r="B24" s="30">
        <f>fig_tbl_data!I17</f>
        <v>432</v>
      </c>
      <c r="C24" s="31">
        <f>fig_tbl_data!J17</f>
        <v>18.0075</v>
      </c>
      <c r="D24" s="30">
        <f>fig_tbl_data!K17</f>
        <v>571</v>
      </c>
      <c r="E24" s="31">
        <f>fig_tbl_data!L17</f>
        <v>16.057400000000001</v>
      </c>
      <c r="F24" s="39"/>
      <c r="G24" s="38"/>
      <c r="H24" s="39"/>
      <c r="I24" s="38"/>
      <c r="J24" s="39"/>
    </row>
    <row r="25" spans="1:10" s="40" customFormat="1" ht="14.25" customHeight="1" x14ac:dyDescent="0.2">
      <c r="A25" s="66" t="s">
        <v>46</v>
      </c>
      <c r="B25" s="28">
        <f>fig_tbl_data!I18</f>
        <v>243</v>
      </c>
      <c r="C25" s="29">
        <f>fig_tbl_data!J18</f>
        <v>13.7599</v>
      </c>
      <c r="D25" s="28">
        <f>fig_tbl_data!K18</f>
        <v>321</v>
      </c>
      <c r="E25" s="29">
        <f>fig_tbl_data!L18</f>
        <v>13.9869</v>
      </c>
      <c r="F25" s="39"/>
      <c r="G25" s="38"/>
      <c r="H25" s="39"/>
      <c r="I25" s="38"/>
      <c r="J25" s="39"/>
    </row>
    <row r="26" spans="1:10" s="40" customFormat="1" ht="14.25" customHeight="1" x14ac:dyDescent="0.2">
      <c r="A26" s="65" t="s">
        <v>31</v>
      </c>
      <c r="B26" s="30">
        <f>fig_tbl_data!I19</f>
        <v>4457</v>
      </c>
      <c r="C26" s="31">
        <f>fig_tbl_data!J19</f>
        <v>10.8172</v>
      </c>
      <c r="D26" s="30">
        <f>fig_tbl_data!K19</f>
        <v>5282</v>
      </c>
      <c r="E26" s="31">
        <f>fig_tbl_data!L19</f>
        <v>11.674200000000001</v>
      </c>
      <c r="F26" s="39"/>
      <c r="G26" s="38"/>
      <c r="H26" s="39"/>
      <c r="I26" s="38"/>
      <c r="J26" s="39"/>
    </row>
    <row r="27" spans="1:10" s="40" customFormat="1" ht="14.25" customHeight="1" x14ac:dyDescent="0.2">
      <c r="A27" s="66" t="s">
        <v>59</v>
      </c>
      <c r="B27" s="28">
        <f>fig_tbl_data!I20</f>
        <v>1597</v>
      </c>
      <c r="C27" s="29">
        <f>fig_tbl_data!J20</f>
        <v>10.4161</v>
      </c>
      <c r="D27" s="28">
        <f>fig_tbl_data!K20</f>
        <v>2128</v>
      </c>
      <c r="E27" s="29">
        <f>fig_tbl_data!L20</f>
        <v>11.4872</v>
      </c>
      <c r="F27" s="39"/>
      <c r="G27" s="38"/>
      <c r="H27" s="39"/>
      <c r="I27" s="38"/>
      <c r="J27" s="39"/>
    </row>
    <row r="28" spans="1:10" ht="14.25" customHeight="1" x14ac:dyDescent="0.2">
      <c r="A28" s="71" t="s">
        <v>64</v>
      </c>
      <c r="B28" s="68"/>
      <c r="C28" s="68"/>
      <c r="D28" s="68"/>
      <c r="E28" s="72"/>
      <c r="F28" s="33"/>
      <c r="G28" s="33"/>
      <c r="H28" s="33"/>
      <c r="I28" s="33"/>
      <c r="J28" s="33"/>
    </row>
    <row r="29" spans="1:10" ht="14.25" customHeight="1" x14ac:dyDescent="0.2">
      <c r="A29" s="65" t="s">
        <v>58</v>
      </c>
      <c r="B29" s="26">
        <f>fig_tbl_data!I21</f>
        <v>33</v>
      </c>
      <c r="C29" s="27">
        <f>fig_tbl_data!J21</f>
        <v>5.2298</v>
      </c>
      <c r="D29" s="26">
        <f>fig_tbl_data!K21</f>
        <v>17</v>
      </c>
      <c r="E29" s="27">
        <f>fig_tbl_data!L21</f>
        <v>2.4319999999999999</v>
      </c>
    </row>
    <row r="30" spans="1:10" ht="14.25" customHeight="1" x14ac:dyDescent="0.2">
      <c r="A30" s="66" t="s">
        <v>50</v>
      </c>
      <c r="B30" s="28">
        <f>fig_tbl_data!I22</f>
        <v>260</v>
      </c>
      <c r="C30" s="29">
        <f>fig_tbl_data!J22</f>
        <v>13.305999999999999</v>
      </c>
      <c r="D30" s="28">
        <f>fig_tbl_data!K22</f>
        <v>272</v>
      </c>
      <c r="E30" s="29">
        <f>fig_tbl_data!L22</f>
        <v>10.51</v>
      </c>
    </row>
    <row r="31" spans="1:10" ht="14.25" customHeight="1" x14ac:dyDescent="0.2">
      <c r="A31" s="65" t="s">
        <v>51</v>
      </c>
      <c r="B31" s="30">
        <f>fig_tbl_data!I23</f>
        <v>143</v>
      </c>
      <c r="C31" s="31">
        <f>fig_tbl_data!J23</f>
        <v>12.929500000000001</v>
      </c>
      <c r="D31" s="30">
        <f>fig_tbl_data!K23</f>
        <v>202</v>
      </c>
      <c r="E31" s="31">
        <f>fig_tbl_data!L23</f>
        <v>10.7561</v>
      </c>
    </row>
    <row r="32" spans="1:10" ht="14.25" customHeight="1" x14ac:dyDescent="0.2">
      <c r="A32" s="66" t="s">
        <v>46</v>
      </c>
      <c r="B32" s="28">
        <f>fig_tbl_data!I24</f>
        <v>107</v>
      </c>
      <c r="C32" s="29">
        <f>fig_tbl_data!J24</f>
        <v>15.6433</v>
      </c>
      <c r="D32" s="28">
        <f>fig_tbl_data!K24</f>
        <v>115</v>
      </c>
      <c r="E32" s="29">
        <f>fig_tbl_data!L24</f>
        <v>10.9108</v>
      </c>
    </row>
    <row r="33" spans="1:10" ht="14.25" customHeight="1" x14ac:dyDescent="0.2">
      <c r="A33" s="65" t="s">
        <v>31</v>
      </c>
      <c r="B33" s="30">
        <f>fig_tbl_data!I25</f>
        <v>1129</v>
      </c>
      <c r="C33" s="31">
        <f>fig_tbl_data!J25</f>
        <v>19.236699999999999</v>
      </c>
      <c r="D33" s="30">
        <f>fig_tbl_data!K25</f>
        <v>1683</v>
      </c>
      <c r="E33" s="31">
        <f>fig_tbl_data!L25</f>
        <v>17.560500000000001</v>
      </c>
    </row>
    <row r="34" spans="1:10" ht="14.25" customHeight="1" x14ac:dyDescent="0.2">
      <c r="A34" s="66" t="s">
        <v>59</v>
      </c>
      <c r="B34" s="28">
        <f>fig_tbl_data!I26</f>
        <v>143</v>
      </c>
      <c r="C34" s="29">
        <f>fig_tbl_data!J26</f>
        <v>20.3125</v>
      </c>
      <c r="D34" s="28">
        <f>fig_tbl_data!K26</f>
        <v>277</v>
      </c>
      <c r="E34" s="29">
        <f>fig_tbl_data!L26</f>
        <v>25.743500000000001</v>
      </c>
      <c r="F34" s="33"/>
      <c r="G34" s="33"/>
      <c r="H34" s="33"/>
      <c r="I34" s="33"/>
      <c r="J34" s="33"/>
    </row>
    <row r="35" spans="1:10" s="46" customFormat="1" ht="21" customHeight="1" x14ac:dyDescent="0.25">
      <c r="A35" s="84" t="s">
        <v>80</v>
      </c>
      <c r="B35" s="84"/>
      <c r="C35" s="84"/>
      <c r="D35" s="84"/>
      <c r="E35" s="84"/>
      <c r="F35" s="45"/>
      <c r="G35" s="45"/>
      <c r="H35" s="45"/>
      <c r="I35" s="45"/>
      <c r="J35" s="45"/>
    </row>
    <row r="36" spans="1:10" s="46" customFormat="1" ht="11.25" customHeight="1" x14ac:dyDescent="0.25">
      <c r="A36" s="42"/>
      <c r="B36" s="43"/>
      <c r="C36" s="43"/>
      <c r="D36" s="43"/>
      <c r="E36" s="44"/>
      <c r="F36" s="45"/>
      <c r="G36" s="45"/>
      <c r="H36" s="45"/>
      <c r="I36" s="45"/>
      <c r="J36" s="45"/>
    </row>
  </sheetData>
  <mergeCells count="7">
    <mergeCell ref="A35:E35"/>
    <mergeCell ref="A1:E1"/>
    <mergeCell ref="A2:E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293579D0-309D-4223-8C95-84283190A9CB}">
            <xm:f>tbl_sig!$E18=1</xm:f>
            <x14:dxf>
              <font>
                <b/>
                <i val="0"/>
              </font>
            </x14:dxf>
          </x14:cfRule>
          <xm:sqref>C21:C27 E21:E27</xm:sqref>
        </x14:conditionalFormatting>
        <x14:conditionalFormatting xmlns:xm="http://schemas.microsoft.com/office/excel/2006/main">
          <x14:cfRule type="expression" priority="4" id="{293579D0-309D-4223-8C95-84283190A9CB}">
            <xm:f>tbl_sig!$E11=1</xm:f>
            <x14:dxf>
              <font>
                <b/>
                <i val="0"/>
              </font>
            </x14:dxf>
          </x14:cfRule>
          <xm:sqref>C7:C13 E7:E13</xm:sqref>
        </x14:conditionalFormatting>
        <x14:conditionalFormatting xmlns:xm="http://schemas.microsoft.com/office/excel/2006/main">
          <x14:cfRule type="expression" priority="5" id="{293579D0-309D-4223-8C95-84283190A9CB}">
            <xm:f>tbl_sig!$E5=1</xm:f>
            <x14:dxf>
              <font>
                <b/>
                <i val="0"/>
              </font>
            </x14:dxf>
          </x14:cfRule>
          <xm:sqref>C29:C34 E29:E34</xm:sqref>
        </x14:conditionalFormatting>
        <x14:conditionalFormatting xmlns:xm="http://schemas.microsoft.com/office/excel/2006/main">
          <x14:cfRule type="expression" priority="7" id="{293579D0-309D-4223-8C95-84283190A9CB}">
            <xm:f>tbl_sig!$E25=1</xm:f>
            <x14:dxf>
              <font>
                <b/>
                <i val="0"/>
              </font>
            </x14:dxf>
          </x14:cfRule>
          <xm:sqref>C14:C20 E14:E20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A1:J43"/>
  <sheetViews>
    <sheetView workbookViewId="0">
      <selection sqref="A1:E1"/>
    </sheetView>
  </sheetViews>
  <sheetFormatPr defaultRowHeight="14.25" x14ac:dyDescent="0.2"/>
  <cols>
    <col min="1" max="1" width="15.42578125" style="33" customWidth="1"/>
    <col min="2" max="4" width="8.85546875" style="33" customWidth="1"/>
    <col min="5" max="5" width="8.85546875" style="34" customWidth="1"/>
    <col min="6" max="10" width="6.7109375" style="34" customWidth="1"/>
    <col min="11" max="16384" width="9.140625" style="33"/>
  </cols>
  <sheetData>
    <row r="1" spans="1:10" s="35" customFormat="1" ht="37.5" customHeight="1" x14ac:dyDescent="0.25">
      <c r="A1" s="85" t="s">
        <v>92</v>
      </c>
      <c r="B1" s="85"/>
      <c r="C1" s="85"/>
      <c r="D1" s="85"/>
      <c r="E1" s="85"/>
      <c r="F1" s="74"/>
      <c r="G1" s="74"/>
      <c r="H1" s="74"/>
      <c r="I1" s="74"/>
      <c r="J1" s="74"/>
    </row>
    <row r="2" spans="1:10" s="35" customFormat="1" ht="22.5" customHeight="1" x14ac:dyDescent="0.25">
      <c r="A2" s="86" t="s">
        <v>87</v>
      </c>
      <c r="B2" s="86"/>
      <c r="C2" s="86"/>
      <c r="D2" s="86"/>
      <c r="E2" s="86"/>
      <c r="F2" s="73"/>
      <c r="G2" s="73"/>
      <c r="H2" s="73"/>
      <c r="I2" s="73"/>
      <c r="J2" s="73"/>
    </row>
    <row r="3" spans="1:10" s="36" customFormat="1" ht="7.5" customHeight="1" x14ac:dyDescent="0.2">
      <c r="E3" s="37"/>
      <c r="F3" s="37"/>
      <c r="G3" s="37"/>
      <c r="H3" s="37"/>
      <c r="I3" s="37"/>
      <c r="J3" s="37"/>
    </row>
    <row r="4" spans="1:10" ht="26.25" customHeight="1" x14ac:dyDescent="0.2">
      <c r="A4" s="87" t="s">
        <v>84</v>
      </c>
      <c r="B4" s="90" t="s">
        <v>55</v>
      </c>
      <c r="C4" s="90"/>
      <c r="D4" s="90"/>
      <c r="E4" s="91"/>
    </row>
    <row r="5" spans="1:10" ht="14.25" customHeight="1" x14ac:dyDescent="0.2">
      <c r="A5" s="88"/>
      <c r="B5" s="92">
        <v>2011</v>
      </c>
      <c r="C5" s="92"/>
      <c r="D5" s="92">
        <v>2016</v>
      </c>
      <c r="E5" s="93"/>
    </row>
    <row r="6" spans="1:10" ht="14.25" customHeight="1" x14ac:dyDescent="0.2">
      <c r="A6" s="89"/>
      <c r="B6" s="69" t="s">
        <v>56</v>
      </c>
      <c r="C6" s="69" t="s">
        <v>57</v>
      </c>
      <c r="D6" s="69" t="s">
        <v>56</v>
      </c>
      <c r="E6" s="70" t="s">
        <v>57</v>
      </c>
      <c r="F6" s="33"/>
      <c r="G6" s="33"/>
      <c r="H6" s="33"/>
      <c r="I6" s="33"/>
      <c r="J6" s="33"/>
    </row>
    <row r="7" spans="1:10" ht="14.25" customHeight="1" x14ac:dyDescent="0.2">
      <c r="A7" s="71" t="s">
        <v>63</v>
      </c>
      <c r="B7" s="68"/>
      <c r="C7" s="68"/>
      <c r="D7" s="68"/>
      <c r="E7" s="72"/>
      <c r="F7" s="33"/>
      <c r="G7" s="33"/>
      <c r="H7" s="33"/>
      <c r="I7" s="33"/>
      <c r="J7" s="33"/>
    </row>
    <row r="8" spans="1:10" ht="14.25" customHeight="1" x14ac:dyDescent="0.2">
      <c r="A8" s="65" t="s">
        <v>58</v>
      </c>
      <c r="B8" s="26">
        <f>fig_tbl_data!I27</f>
        <v>49</v>
      </c>
      <c r="C8" s="27">
        <f>fig_tbl_data!J27</f>
        <v>10.3376</v>
      </c>
      <c r="D8" s="26">
        <f>fig_tbl_data!K27</f>
        <v>32</v>
      </c>
      <c r="E8" s="27">
        <f>fig_tbl_data!L27</f>
        <v>7.8430999999999997</v>
      </c>
    </row>
    <row r="9" spans="1:10" ht="14.25" customHeight="1" x14ac:dyDescent="0.2">
      <c r="A9" s="66" t="s">
        <v>50</v>
      </c>
      <c r="B9" s="28">
        <f>fig_tbl_data!I28</f>
        <v>230</v>
      </c>
      <c r="C9" s="29">
        <f>fig_tbl_data!J28</f>
        <v>12.4932</v>
      </c>
      <c r="D9" s="28">
        <f>fig_tbl_data!K28</f>
        <v>215</v>
      </c>
      <c r="E9" s="29">
        <f>fig_tbl_data!L28</f>
        <v>11.1226</v>
      </c>
    </row>
    <row r="10" spans="1:10" ht="14.25" customHeight="1" x14ac:dyDescent="0.2">
      <c r="A10" s="65" t="s">
        <v>51</v>
      </c>
      <c r="B10" s="30">
        <f>fig_tbl_data!I29</f>
        <v>114</v>
      </c>
      <c r="C10" s="31">
        <f>fig_tbl_data!J29</f>
        <v>17.142900000000001</v>
      </c>
      <c r="D10" s="30">
        <f>fig_tbl_data!K29</f>
        <v>89</v>
      </c>
      <c r="E10" s="31">
        <f>fig_tbl_data!L29</f>
        <v>15.3979</v>
      </c>
    </row>
    <row r="11" spans="1:10" ht="14.25" customHeight="1" x14ac:dyDescent="0.2">
      <c r="A11" s="66" t="s">
        <v>46</v>
      </c>
      <c r="B11" s="28">
        <f>fig_tbl_data!I30</f>
        <v>71</v>
      </c>
      <c r="C11" s="29">
        <f>fig_tbl_data!J30</f>
        <v>30.869599999999998</v>
      </c>
      <c r="D11" s="28">
        <f>fig_tbl_data!K30</f>
        <v>24</v>
      </c>
      <c r="E11" s="29">
        <f>fig_tbl_data!L30</f>
        <v>15.2866</v>
      </c>
    </row>
    <row r="12" spans="1:10" ht="14.25" customHeight="1" x14ac:dyDescent="0.2">
      <c r="A12" s="65" t="s">
        <v>31</v>
      </c>
      <c r="B12" s="30">
        <f>fig_tbl_data!I31</f>
        <v>1572</v>
      </c>
      <c r="C12" s="31">
        <f>fig_tbl_data!J31</f>
        <v>48.518500000000003</v>
      </c>
      <c r="D12" s="30">
        <f>fig_tbl_data!K31</f>
        <v>654</v>
      </c>
      <c r="E12" s="31">
        <f>fig_tbl_data!L31</f>
        <v>34.787199999999999</v>
      </c>
    </row>
    <row r="13" spans="1:10" ht="14.25" customHeight="1" x14ac:dyDescent="0.2">
      <c r="A13" s="66" t="s">
        <v>59</v>
      </c>
      <c r="B13" s="28">
        <f>fig_tbl_data!I32</f>
        <v>231</v>
      </c>
      <c r="C13" s="29">
        <f>fig_tbl_data!J32</f>
        <v>44.168300000000002</v>
      </c>
      <c r="D13" s="28">
        <f>fig_tbl_data!K32</f>
        <v>145</v>
      </c>
      <c r="E13" s="29">
        <f>fig_tbl_data!L32</f>
        <v>35.194200000000002</v>
      </c>
      <c r="F13" s="33"/>
      <c r="G13" s="33"/>
      <c r="H13" s="33"/>
      <c r="I13" s="33"/>
      <c r="J13" s="33"/>
    </row>
    <row r="14" spans="1:10" s="40" customFormat="1" ht="14.25" customHeight="1" x14ac:dyDescent="0.2">
      <c r="A14" s="71" t="s">
        <v>89</v>
      </c>
      <c r="B14" s="75"/>
      <c r="C14" s="76"/>
      <c r="D14" s="75"/>
      <c r="E14" s="77"/>
      <c r="F14" s="38"/>
      <c r="G14" s="39"/>
      <c r="H14" s="38"/>
      <c r="I14" s="39"/>
      <c r="J14" s="38"/>
    </row>
    <row r="15" spans="1:10" s="40" customFormat="1" ht="14.25" customHeight="1" x14ac:dyDescent="0.2">
      <c r="A15" s="65" t="s">
        <v>58</v>
      </c>
      <c r="B15" s="26">
        <f>fig_tbl_data!I33</f>
        <v>2516</v>
      </c>
      <c r="C15" s="27">
        <f>fig_tbl_data!J33</f>
        <v>59.2697</v>
      </c>
      <c r="D15" s="26">
        <f>fig_tbl_data!K33</f>
        <v>2140</v>
      </c>
      <c r="E15" s="27">
        <f>fig_tbl_data!L33</f>
        <v>64.691699999999997</v>
      </c>
      <c r="F15" s="39"/>
      <c r="G15" s="38"/>
      <c r="H15" s="39"/>
      <c r="I15" s="38"/>
      <c r="J15" s="39"/>
    </row>
    <row r="16" spans="1:10" s="40" customFormat="1" ht="14.25" customHeight="1" x14ac:dyDescent="0.2">
      <c r="A16" s="66" t="s">
        <v>50</v>
      </c>
      <c r="B16" s="28">
        <f>fig_tbl_data!I34</f>
        <v>13183</v>
      </c>
      <c r="C16" s="29">
        <f>fig_tbl_data!J34</f>
        <v>66.393000000000001</v>
      </c>
      <c r="D16" s="28">
        <f>fig_tbl_data!K34</f>
        <v>11475</v>
      </c>
      <c r="E16" s="29">
        <f>fig_tbl_data!L34</f>
        <v>69.638300000000001</v>
      </c>
      <c r="F16" s="39"/>
      <c r="G16" s="38"/>
      <c r="H16" s="39"/>
      <c r="I16" s="38"/>
      <c r="J16" s="39"/>
    </row>
    <row r="17" spans="1:10" s="40" customFormat="1" ht="14.25" customHeight="1" x14ac:dyDescent="0.2">
      <c r="A17" s="65" t="s">
        <v>51</v>
      </c>
      <c r="B17" s="30">
        <f>fig_tbl_data!I35</f>
        <v>6136</v>
      </c>
      <c r="C17" s="31">
        <f>fig_tbl_data!J35</f>
        <v>67.966300000000004</v>
      </c>
      <c r="D17" s="30">
        <f>fig_tbl_data!K35</f>
        <v>5645</v>
      </c>
      <c r="E17" s="31">
        <f>fig_tbl_data!L35</f>
        <v>70.952699999999993</v>
      </c>
      <c r="F17" s="39"/>
      <c r="G17" s="38"/>
      <c r="H17" s="39"/>
      <c r="I17" s="38"/>
      <c r="J17" s="39"/>
    </row>
    <row r="18" spans="1:10" s="40" customFormat="1" ht="14.25" customHeight="1" x14ac:dyDescent="0.2">
      <c r="A18" s="66" t="s">
        <v>46</v>
      </c>
      <c r="B18" s="28">
        <f>fig_tbl_data!I36</f>
        <v>2370</v>
      </c>
      <c r="C18" s="29">
        <f>fig_tbl_data!J36</f>
        <v>67.387</v>
      </c>
      <c r="D18" s="28">
        <f>fig_tbl_data!K36</f>
        <v>2185</v>
      </c>
      <c r="E18" s="29">
        <f>fig_tbl_data!L36</f>
        <v>71.733400000000003</v>
      </c>
      <c r="F18" s="39"/>
      <c r="G18" s="38"/>
      <c r="H18" s="39"/>
      <c r="I18" s="38"/>
      <c r="J18" s="39"/>
    </row>
    <row r="19" spans="1:10" s="40" customFormat="1" ht="14.25" customHeight="1" x14ac:dyDescent="0.2">
      <c r="A19" s="65" t="s">
        <v>31</v>
      </c>
      <c r="B19" s="30">
        <f>fig_tbl_data!I37</f>
        <v>10808</v>
      </c>
      <c r="C19" s="31">
        <f>fig_tbl_data!J37</f>
        <v>56.702199999999998</v>
      </c>
      <c r="D19" s="30">
        <f>fig_tbl_data!K37</f>
        <v>11569</v>
      </c>
      <c r="E19" s="31">
        <f>fig_tbl_data!L37</f>
        <v>58.716900000000003</v>
      </c>
      <c r="F19" s="39"/>
      <c r="G19" s="38"/>
      <c r="H19" s="39"/>
      <c r="I19" s="38"/>
      <c r="J19" s="39"/>
    </row>
    <row r="20" spans="1:10" s="40" customFormat="1" ht="14.25" customHeight="1" x14ac:dyDescent="0.2">
      <c r="A20" s="66" t="s">
        <v>59</v>
      </c>
      <c r="B20" s="28">
        <f>fig_tbl_data!I38</f>
        <v>992</v>
      </c>
      <c r="C20" s="29">
        <f>fig_tbl_data!J38</f>
        <v>44.030200000000001</v>
      </c>
      <c r="D20" s="28">
        <f>fig_tbl_data!K38</f>
        <v>1240</v>
      </c>
      <c r="E20" s="29">
        <f>fig_tbl_data!L38</f>
        <v>45.790300000000002</v>
      </c>
      <c r="F20" s="39"/>
      <c r="G20" s="38"/>
      <c r="H20" s="39"/>
      <c r="I20" s="38"/>
      <c r="J20" s="39"/>
    </row>
    <row r="21" spans="1:10" s="40" customFormat="1" ht="14.25" customHeight="1" x14ac:dyDescent="0.2">
      <c r="A21" s="71" t="s">
        <v>90</v>
      </c>
      <c r="B21" s="75"/>
      <c r="C21" s="76"/>
      <c r="D21" s="75"/>
      <c r="E21" s="77"/>
      <c r="F21" s="38"/>
      <c r="G21" s="39"/>
      <c r="H21" s="38"/>
      <c r="I21" s="39"/>
      <c r="J21" s="38"/>
    </row>
    <row r="22" spans="1:10" s="40" customFormat="1" ht="14.25" customHeight="1" x14ac:dyDescent="0.2">
      <c r="A22" s="65" t="s">
        <v>58</v>
      </c>
      <c r="B22" s="26">
        <f>fig_tbl_data!I39</f>
        <v>340</v>
      </c>
      <c r="C22" s="27">
        <f>fig_tbl_data!J39</f>
        <v>52.795000000000002</v>
      </c>
      <c r="D22" s="26">
        <f>fig_tbl_data!K39</f>
        <v>311</v>
      </c>
      <c r="E22" s="27">
        <f>fig_tbl_data!L39</f>
        <v>63.211399999999998</v>
      </c>
      <c r="F22" s="39"/>
      <c r="G22" s="38"/>
      <c r="H22" s="39"/>
      <c r="I22" s="38"/>
      <c r="J22" s="39"/>
    </row>
    <row r="23" spans="1:10" s="40" customFormat="1" ht="14.25" customHeight="1" x14ac:dyDescent="0.2">
      <c r="A23" s="66" t="s">
        <v>50</v>
      </c>
      <c r="B23" s="28">
        <f>fig_tbl_data!I40</f>
        <v>5227</v>
      </c>
      <c r="C23" s="29">
        <f>fig_tbl_data!J40</f>
        <v>65.020499999999998</v>
      </c>
      <c r="D23" s="28">
        <f>fig_tbl_data!K40</f>
        <v>5044</v>
      </c>
      <c r="E23" s="29">
        <f>fig_tbl_data!L40</f>
        <v>71.202699999999993</v>
      </c>
      <c r="F23" s="39"/>
      <c r="G23" s="38"/>
      <c r="H23" s="39"/>
      <c r="I23" s="38"/>
      <c r="J23" s="39"/>
    </row>
    <row r="24" spans="1:10" s="40" customFormat="1" ht="14.25" customHeight="1" x14ac:dyDescent="0.2">
      <c r="A24" s="65" t="s">
        <v>51</v>
      </c>
      <c r="B24" s="30">
        <f>fig_tbl_data!I41</f>
        <v>7494</v>
      </c>
      <c r="C24" s="31">
        <f>fig_tbl_data!J41</f>
        <v>67.684200000000004</v>
      </c>
      <c r="D24" s="30">
        <f>fig_tbl_data!K41</f>
        <v>7674</v>
      </c>
      <c r="E24" s="31">
        <f>fig_tbl_data!L41</f>
        <v>70.274699999999996</v>
      </c>
      <c r="F24" s="39"/>
      <c r="G24" s="38"/>
      <c r="H24" s="39"/>
      <c r="I24" s="38"/>
      <c r="J24" s="39"/>
    </row>
    <row r="25" spans="1:10" s="40" customFormat="1" ht="14.25" customHeight="1" x14ac:dyDescent="0.2">
      <c r="A25" s="66" t="s">
        <v>46</v>
      </c>
      <c r="B25" s="28">
        <f>fig_tbl_data!I42</f>
        <v>5363</v>
      </c>
      <c r="C25" s="29">
        <f>fig_tbl_data!J42</f>
        <v>62.230200000000004</v>
      </c>
      <c r="D25" s="28">
        <f>fig_tbl_data!K42</f>
        <v>5341</v>
      </c>
      <c r="E25" s="29">
        <f>fig_tbl_data!L42</f>
        <v>65.165899999999993</v>
      </c>
      <c r="F25" s="39"/>
      <c r="G25" s="38"/>
      <c r="H25" s="39"/>
      <c r="I25" s="38"/>
      <c r="J25" s="39"/>
    </row>
    <row r="26" spans="1:10" s="40" customFormat="1" ht="14.25" customHeight="1" x14ac:dyDescent="0.2">
      <c r="A26" s="65" t="s">
        <v>31</v>
      </c>
      <c r="B26" s="30">
        <f>fig_tbl_data!I43</f>
        <v>29229</v>
      </c>
      <c r="C26" s="31">
        <f>fig_tbl_data!J43</f>
        <v>60.5017</v>
      </c>
      <c r="D26" s="30">
        <f>fig_tbl_data!K43</f>
        <v>29370</v>
      </c>
      <c r="E26" s="31">
        <f>fig_tbl_data!L43</f>
        <v>61.8277</v>
      </c>
      <c r="F26" s="39"/>
      <c r="G26" s="38"/>
      <c r="H26" s="39"/>
      <c r="I26" s="38"/>
      <c r="J26" s="39"/>
    </row>
    <row r="27" spans="1:10" s="40" customFormat="1" ht="14.25" customHeight="1" x14ac:dyDescent="0.2">
      <c r="A27" s="66" t="s">
        <v>59</v>
      </c>
      <c r="B27" s="28">
        <f>fig_tbl_data!I44</f>
        <v>1247</v>
      </c>
      <c r="C27" s="29">
        <f>fig_tbl_data!J44</f>
        <v>53.131700000000002</v>
      </c>
      <c r="D27" s="28">
        <f>fig_tbl_data!K44</f>
        <v>1457</v>
      </c>
      <c r="E27" s="29">
        <f>fig_tbl_data!L44</f>
        <v>53.585900000000002</v>
      </c>
      <c r="F27" s="39"/>
      <c r="G27" s="38"/>
      <c r="H27" s="39"/>
      <c r="I27" s="38"/>
      <c r="J27" s="39"/>
    </row>
    <row r="28" spans="1:10" ht="14.25" customHeight="1" x14ac:dyDescent="0.2">
      <c r="A28" s="71" t="s">
        <v>88</v>
      </c>
      <c r="B28" s="75"/>
      <c r="C28" s="76"/>
      <c r="D28" s="75"/>
      <c r="E28" s="77"/>
      <c r="F28" s="41"/>
      <c r="G28" s="41"/>
      <c r="H28" s="41"/>
      <c r="I28" s="41"/>
      <c r="J28" s="41"/>
    </row>
    <row r="29" spans="1:10" ht="14.25" customHeight="1" x14ac:dyDescent="0.2">
      <c r="A29" s="65" t="s">
        <v>58</v>
      </c>
      <c r="B29" s="26">
        <f>fig_tbl_data!I45</f>
        <v>135</v>
      </c>
      <c r="C29" s="27">
        <f>fig_tbl_data!J45</f>
        <v>36.5854</v>
      </c>
      <c r="D29" s="26">
        <f>fig_tbl_data!K45</f>
        <v>197</v>
      </c>
      <c r="E29" s="27">
        <f>fig_tbl_data!L45</f>
        <v>49.005000000000003</v>
      </c>
    </row>
    <row r="30" spans="1:10" ht="14.25" customHeight="1" x14ac:dyDescent="0.2">
      <c r="A30" s="66" t="s">
        <v>50</v>
      </c>
      <c r="B30" s="28">
        <f>fig_tbl_data!I46</f>
        <v>905</v>
      </c>
      <c r="C30" s="29">
        <f>fig_tbl_data!J46</f>
        <v>52.862099999999998</v>
      </c>
      <c r="D30" s="28">
        <f>fig_tbl_data!K46</f>
        <v>1252</v>
      </c>
      <c r="E30" s="29">
        <f>fig_tbl_data!L46</f>
        <v>60.806199999999997</v>
      </c>
    </row>
    <row r="31" spans="1:10" ht="14.25" customHeight="1" x14ac:dyDescent="0.2">
      <c r="A31" s="65" t="s">
        <v>51</v>
      </c>
      <c r="B31" s="30">
        <f>fig_tbl_data!I47</f>
        <v>498</v>
      </c>
      <c r="C31" s="31">
        <f>fig_tbl_data!J47</f>
        <v>55.704700000000003</v>
      </c>
      <c r="D31" s="30">
        <f>fig_tbl_data!K47</f>
        <v>836</v>
      </c>
      <c r="E31" s="31">
        <f>fig_tbl_data!L47</f>
        <v>68.806600000000003</v>
      </c>
    </row>
    <row r="32" spans="1:10" ht="14.25" customHeight="1" x14ac:dyDescent="0.2">
      <c r="A32" s="66" t="s">
        <v>46</v>
      </c>
      <c r="B32" s="28">
        <f>fig_tbl_data!I48</f>
        <v>247</v>
      </c>
      <c r="C32" s="29">
        <f>fig_tbl_data!J48</f>
        <v>55.882399999999997</v>
      </c>
      <c r="D32" s="28">
        <f>fig_tbl_data!K48</f>
        <v>429</v>
      </c>
      <c r="E32" s="29">
        <f>fig_tbl_data!L48</f>
        <v>68.203500000000005</v>
      </c>
    </row>
    <row r="33" spans="1:10" ht="14.25" customHeight="1" x14ac:dyDescent="0.2">
      <c r="A33" s="65" t="s">
        <v>31</v>
      </c>
      <c r="B33" s="30">
        <f>fig_tbl_data!I49</f>
        <v>4097</v>
      </c>
      <c r="C33" s="31">
        <f>fig_tbl_data!J49</f>
        <v>57.932699999999997</v>
      </c>
      <c r="D33" s="30">
        <f>fig_tbl_data!K49</f>
        <v>6436</v>
      </c>
      <c r="E33" s="31">
        <f>fig_tbl_data!L49</f>
        <v>63.534100000000002</v>
      </c>
    </row>
    <row r="34" spans="1:10" ht="14.25" customHeight="1" x14ac:dyDescent="0.2">
      <c r="A34" s="66" t="s">
        <v>59</v>
      </c>
      <c r="B34" s="28">
        <f>fig_tbl_data!I50</f>
        <v>2002</v>
      </c>
      <c r="C34" s="29">
        <f>fig_tbl_data!J50</f>
        <v>50.390099999999997</v>
      </c>
      <c r="D34" s="28">
        <f>fig_tbl_data!K50</f>
        <v>2601</v>
      </c>
      <c r="E34" s="29">
        <f>fig_tbl_data!L50</f>
        <v>52.513599999999997</v>
      </c>
    </row>
    <row r="35" spans="1:10" s="40" customFormat="1" ht="14.25" customHeight="1" x14ac:dyDescent="0.2">
      <c r="A35" s="71" t="s">
        <v>48</v>
      </c>
      <c r="B35" s="75"/>
      <c r="C35" s="76"/>
      <c r="D35" s="75"/>
      <c r="E35" s="77"/>
      <c r="F35" s="38"/>
      <c r="G35" s="39"/>
      <c r="H35" s="38"/>
      <c r="I35" s="39"/>
      <c r="J35" s="38"/>
    </row>
    <row r="36" spans="1:10" s="40" customFormat="1" ht="14.25" customHeight="1" x14ac:dyDescent="0.2">
      <c r="A36" s="65" t="s">
        <v>58</v>
      </c>
      <c r="B36" s="26">
        <f>fig_tbl_data!I51</f>
        <v>99</v>
      </c>
      <c r="C36" s="27">
        <f>fig_tbl_data!J51</f>
        <v>70.212800000000001</v>
      </c>
      <c r="D36" s="26">
        <f>fig_tbl_data!K51</f>
        <v>95</v>
      </c>
      <c r="E36" s="27">
        <f>fig_tbl_data!L51</f>
        <v>72.519099999999995</v>
      </c>
      <c r="F36" s="39"/>
      <c r="G36" s="38"/>
      <c r="H36" s="39"/>
      <c r="I36" s="38"/>
      <c r="J36" s="39"/>
    </row>
    <row r="37" spans="1:10" s="40" customFormat="1" ht="14.25" customHeight="1" x14ac:dyDescent="0.2">
      <c r="A37" s="66" t="s">
        <v>50</v>
      </c>
      <c r="B37" s="28">
        <f>fig_tbl_data!I52</f>
        <v>886</v>
      </c>
      <c r="C37" s="29">
        <f>fig_tbl_data!J52</f>
        <v>77.719300000000004</v>
      </c>
      <c r="D37" s="28">
        <f>fig_tbl_data!K52</f>
        <v>787</v>
      </c>
      <c r="E37" s="29">
        <f>fig_tbl_data!L52</f>
        <v>76.631</v>
      </c>
      <c r="F37" s="39"/>
      <c r="G37" s="38"/>
      <c r="H37" s="39"/>
      <c r="I37" s="38"/>
      <c r="J37" s="39"/>
    </row>
    <row r="38" spans="1:10" s="40" customFormat="1" ht="14.25" customHeight="1" x14ac:dyDescent="0.2">
      <c r="A38" s="65" t="s">
        <v>51</v>
      </c>
      <c r="B38" s="30">
        <f>fig_tbl_data!I53</f>
        <v>772</v>
      </c>
      <c r="C38" s="31">
        <f>fig_tbl_data!J53</f>
        <v>70.825699999999998</v>
      </c>
      <c r="D38" s="30">
        <f>fig_tbl_data!K53</f>
        <v>768</v>
      </c>
      <c r="E38" s="31">
        <f>fig_tbl_data!L53</f>
        <v>72.316400000000002</v>
      </c>
      <c r="F38" s="39"/>
      <c r="G38" s="38"/>
      <c r="H38" s="39"/>
      <c r="I38" s="38"/>
      <c r="J38" s="39"/>
    </row>
    <row r="39" spans="1:10" ht="14.25" customHeight="1" x14ac:dyDescent="0.2">
      <c r="A39" s="66" t="s">
        <v>46</v>
      </c>
      <c r="B39" s="28">
        <f>fig_tbl_data!I54</f>
        <v>1068</v>
      </c>
      <c r="C39" s="29">
        <f>fig_tbl_data!J54</f>
        <v>71.822500000000005</v>
      </c>
      <c r="D39" s="28">
        <f>fig_tbl_data!K54</f>
        <v>948</v>
      </c>
      <c r="E39" s="29">
        <f>fig_tbl_data!L54</f>
        <v>74.352900000000005</v>
      </c>
    </row>
    <row r="40" spans="1:10" ht="14.25" customHeight="1" x14ac:dyDescent="0.2">
      <c r="A40" s="65" t="s">
        <v>31</v>
      </c>
      <c r="B40" s="30">
        <f>fig_tbl_data!I55</f>
        <v>31652</v>
      </c>
      <c r="C40" s="31">
        <f>fig_tbl_data!J55</f>
        <v>72.3673</v>
      </c>
      <c r="D40" s="30">
        <f>fig_tbl_data!K55</f>
        <v>30312</v>
      </c>
      <c r="E40" s="31">
        <f>fig_tbl_data!L55</f>
        <v>73.483599999999996</v>
      </c>
    </row>
    <row r="41" spans="1:10" ht="14.25" customHeight="1" x14ac:dyDescent="0.2">
      <c r="A41" s="66" t="s">
        <v>59</v>
      </c>
      <c r="B41" s="28">
        <f>fig_tbl_data!I56</f>
        <v>4058</v>
      </c>
      <c r="C41" s="29">
        <f>fig_tbl_data!J56</f>
        <v>68.259</v>
      </c>
      <c r="D41" s="28">
        <f>fig_tbl_data!K56</f>
        <v>4837</v>
      </c>
      <c r="E41" s="29">
        <f>fig_tbl_data!L56</f>
        <v>68.406199999999998</v>
      </c>
    </row>
    <row r="42" spans="1:10" s="46" customFormat="1" ht="21" customHeight="1" x14ac:dyDescent="0.25">
      <c r="A42" s="84" t="s">
        <v>80</v>
      </c>
      <c r="B42" s="84"/>
      <c r="C42" s="84"/>
      <c r="D42" s="84"/>
      <c r="E42" s="84"/>
      <c r="F42" s="45"/>
      <c r="G42" s="45"/>
      <c r="H42" s="45"/>
      <c r="I42" s="45"/>
      <c r="J42" s="45"/>
    </row>
    <row r="43" spans="1:10" s="46" customFormat="1" ht="11.25" customHeight="1" x14ac:dyDescent="0.25">
      <c r="A43" s="42"/>
      <c r="B43" s="43"/>
      <c r="C43" s="43"/>
      <c r="D43" s="43"/>
      <c r="E43" s="44"/>
      <c r="F43" s="45"/>
      <c r="G43" s="45"/>
      <c r="H43" s="45"/>
      <c r="I43" s="45"/>
      <c r="J43" s="45"/>
    </row>
  </sheetData>
  <mergeCells count="7">
    <mergeCell ref="A2:E2"/>
    <mergeCell ref="A1:E1"/>
    <mergeCell ref="A42:E4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B22A813-D28E-4737-8ABF-C3B98FE2AB62}">
            <xm:f>tbl_sig!$B5=1</xm:f>
            <x14:dxf>
              <font>
                <b/>
                <i val="0"/>
              </font>
            </x14:dxf>
          </x14:cfRule>
          <xm:sqref>C8:C27 E8:E27</xm:sqref>
        </x14:conditionalFormatting>
        <x14:conditionalFormatting xmlns:xm="http://schemas.microsoft.com/office/excel/2006/main">
          <x14:cfRule type="expression" priority="17" id="{0B22A813-D28E-4737-8ABF-C3B98FE2AB62}">
            <xm:f>tbl_sig!$B25=1</xm:f>
            <x14:dxf>
              <font>
                <b/>
                <i val="0"/>
              </font>
            </x14:dxf>
          </x14:cfRule>
          <xm:sqref>C35:C41 E35:E41</xm:sqref>
        </x14:conditionalFormatting>
        <x14:conditionalFormatting xmlns:xm="http://schemas.microsoft.com/office/excel/2006/main">
          <x14:cfRule type="expression" priority="29" id="{0B22A813-D28E-4737-8ABF-C3B98FE2AB62}">
            <xm:f>tbl_sig!$B32=1</xm:f>
            <x14:dxf>
              <font>
                <b/>
                <i val="0"/>
              </font>
            </x14:dxf>
          </x14:cfRule>
          <xm:sqref>C28:C34 E28:E34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J22"/>
  <sheetViews>
    <sheetView workbookViewId="0">
      <selection activeCell="J26" sqref="J26"/>
    </sheetView>
  </sheetViews>
  <sheetFormatPr defaultRowHeight="14.25" x14ac:dyDescent="0.2"/>
  <cols>
    <col min="1" max="1" width="15.42578125" style="33" customWidth="1"/>
    <col min="2" max="4" width="8.85546875" style="33" customWidth="1"/>
    <col min="5" max="5" width="8.85546875" style="34" customWidth="1"/>
    <col min="6" max="10" width="6.7109375" style="34" customWidth="1"/>
    <col min="11" max="16384" width="9.140625" style="33"/>
  </cols>
  <sheetData>
    <row r="1" spans="1:10" s="35" customFormat="1" ht="37.5" customHeight="1" x14ac:dyDescent="0.25">
      <c r="A1" s="85" t="s">
        <v>93</v>
      </c>
      <c r="B1" s="85"/>
      <c r="C1" s="85"/>
      <c r="D1" s="85"/>
      <c r="E1" s="85"/>
      <c r="F1" s="74"/>
      <c r="G1" s="74"/>
      <c r="H1" s="74"/>
      <c r="I1" s="74"/>
      <c r="J1" s="74"/>
    </row>
    <row r="2" spans="1:10" s="35" customFormat="1" ht="22.5" customHeight="1" x14ac:dyDescent="0.25">
      <c r="A2" s="86" t="s">
        <v>87</v>
      </c>
      <c r="B2" s="86"/>
      <c r="C2" s="86"/>
      <c r="D2" s="86"/>
      <c r="E2" s="86"/>
      <c r="F2" s="73"/>
      <c r="G2" s="73"/>
      <c r="H2" s="73"/>
      <c r="I2" s="73"/>
      <c r="J2" s="73"/>
    </row>
    <row r="3" spans="1:10" s="36" customFormat="1" ht="7.5" customHeight="1" x14ac:dyDescent="0.2">
      <c r="E3" s="37"/>
      <c r="F3" s="37"/>
      <c r="G3" s="37"/>
      <c r="H3" s="37"/>
      <c r="I3" s="37"/>
      <c r="J3" s="37"/>
    </row>
    <row r="4" spans="1:10" ht="26.25" customHeight="1" x14ac:dyDescent="0.2">
      <c r="A4" s="87" t="s">
        <v>84</v>
      </c>
      <c r="B4" s="90" t="s">
        <v>55</v>
      </c>
      <c r="C4" s="90"/>
      <c r="D4" s="90"/>
      <c r="E4" s="91"/>
    </row>
    <row r="5" spans="1:10" ht="14.25" customHeight="1" x14ac:dyDescent="0.2">
      <c r="A5" s="88"/>
      <c r="B5" s="92">
        <v>2011</v>
      </c>
      <c r="C5" s="92"/>
      <c r="D5" s="92">
        <v>2016</v>
      </c>
      <c r="E5" s="93"/>
    </row>
    <row r="6" spans="1:10" ht="14.25" customHeight="1" x14ac:dyDescent="0.2">
      <c r="A6" s="89"/>
      <c r="B6" s="69" t="s">
        <v>56</v>
      </c>
      <c r="C6" s="69" t="s">
        <v>57</v>
      </c>
      <c r="D6" s="69" t="s">
        <v>56</v>
      </c>
      <c r="E6" s="70" t="s">
        <v>57</v>
      </c>
      <c r="F6" s="33"/>
      <c r="G6" s="33"/>
      <c r="H6" s="33"/>
      <c r="I6" s="33"/>
      <c r="J6" s="33"/>
    </row>
    <row r="7" spans="1:10" ht="14.25" customHeight="1" x14ac:dyDescent="0.2">
      <c r="A7" s="71" t="s">
        <v>67</v>
      </c>
      <c r="B7" s="75"/>
      <c r="C7" s="76"/>
      <c r="D7" s="75"/>
      <c r="E7" s="77"/>
      <c r="F7" s="41"/>
      <c r="G7" s="41"/>
      <c r="H7" s="41"/>
      <c r="I7" s="41"/>
      <c r="J7" s="41"/>
    </row>
    <row r="8" spans="1:10" ht="14.25" customHeight="1" x14ac:dyDescent="0.2">
      <c r="A8" s="65" t="s">
        <v>58</v>
      </c>
      <c r="B8" s="26">
        <f>IF(fig_tbl_data!O57="s","s",fig_tbl_data!I57)</f>
        <v>266</v>
      </c>
      <c r="C8" s="27">
        <f>IF(fig_tbl_data!O57="s","s",fig_tbl_data!J57)</f>
        <v>32.399500000000003</v>
      </c>
      <c r="D8" s="26">
        <f>IF(fig_tbl_data!P57="s","s",fig_tbl_data!K57)</f>
        <v>343</v>
      </c>
      <c r="E8" s="27">
        <f>IF(fig_tbl_data!P57="s","s",fig_tbl_data!L57)</f>
        <v>36.143300000000004</v>
      </c>
    </row>
    <row r="9" spans="1:10" ht="14.25" customHeight="1" x14ac:dyDescent="0.2">
      <c r="A9" s="66" t="s">
        <v>50</v>
      </c>
      <c r="B9" s="28">
        <f>IF(fig_tbl_data!O58="s","s",fig_tbl_data!I58)</f>
        <v>2619</v>
      </c>
      <c r="C9" s="29">
        <f>IF(fig_tbl_data!O58="s","s",fig_tbl_data!J58)</f>
        <v>52.962600000000002</v>
      </c>
      <c r="D9" s="28">
        <f>IF(fig_tbl_data!P58="s","s",fig_tbl_data!K58)</f>
        <v>2681</v>
      </c>
      <c r="E9" s="29">
        <f>IF(fig_tbl_data!P58="s","s",fig_tbl_data!L58)</f>
        <v>53.257800000000003</v>
      </c>
    </row>
    <row r="10" spans="1:10" ht="14.25" customHeight="1" x14ac:dyDescent="0.2">
      <c r="A10" s="65" t="s">
        <v>51</v>
      </c>
      <c r="B10" s="30">
        <f>IF(fig_tbl_data!O59="s","s",fig_tbl_data!I59)</f>
        <v>2115</v>
      </c>
      <c r="C10" s="31">
        <f>IF(fig_tbl_data!O59="s","s",fig_tbl_data!J59)</f>
        <v>54.906500000000001</v>
      </c>
      <c r="D10" s="30">
        <f>IF(fig_tbl_data!P59="s","s",fig_tbl_data!K59)</f>
        <v>2511</v>
      </c>
      <c r="E10" s="31">
        <f>IF(fig_tbl_data!P59="s","s",fig_tbl_data!L59)</f>
        <v>58.915999999999997</v>
      </c>
    </row>
    <row r="11" spans="1:10" ht="14.25" customHeight="1" x14ac:dyDescent="0.2">
      <c r="A11" s="66" t="s">
        <v>46</v>
      </c>
      <c r="B11" s="28">
        <f>IF(fig_tbl_data!O60="s","s",fig_tbl_data!I60)</f>
        <v>1598</v>
      </c>
      <c r="C11" s="29">
        <f>IF(fig_tbl_data!O60="s","s",fig_tbl_data!J60)</f>
        <v>56.526400000000002</v>
      </c>
      <c r="D11" s="28">
        <f>IF(fig_tbl_data!P60="s","s",fig_tbl_data!K60)</f>
        <v>1702</v>
      </c>
      <c r="E11" s="29">
        <f>IF(fig_tbl_data!P60="s","s",fig_tbl_data!L60)</f>
        <v>57.422400000000003</v>
      </c>
    </row>
    <row r="12" spans="1:10" ht="14.25" customHeight="1" x14ac:dyDescent="0.2">
      <c r="A12" s="65" t="s">
        <v>31</v>
      </c>
      <c r="B12" s="30">
        <f>IF(fig_tbl_data!O61="s","s",fig_tbl_data!I61)</f>
        <v>18007</v>
      </c>
      <c r="C12" s="31">
        <f>IF(fig_tbl_data!O61="s","s",fig_tbl_data!J61)</f>
        <v>52.3459</v>
      </c>
      <c r="D12" s="30">
        <f>IF(fig_tbl_data!P61="s","s",fig_tbl_data!K61)</f>
        <v>20590</v>
      </c>
      <c r="E12" s="31">
        <f>IF(fig_tbl_data!P61="s","s",fig_tbl_data!L61)</f>
        <v>53.816000000000003</v>
      </c>
    </row>
    <row r="13" spans="1:10" ht="14.25" customHeight="1" x14ac:dyDescent="0.2">
      <c r="A13" s="66" t="s">
        <v>59</v>
      </c>
      <c r="B13" s="28">
        <f>IF(fig_tbl_data!O62="s","s",fig_tbl_data!I62)</f>
        <v>5111</v>
      </c>
      <c r="C13" s="29">
        <f>IF(fig_tbl_data!O62="s","s",fig_tbl_data!J62)</f>
        <v>49.262700000000002</v>
      </c>
      <c r="D13" s="28">
        <f>IF(fig_tbl_data!P62="s","s",fig_tbl_data!K62)</f>
        <v>6291</v>
      </c>
      <c r="E13" s="29">
        <f>IF(fig_tbl_data!P62="s","s",fig_tbl_data!L62)</f>
        <v>50.509799999999998</v>
      </c>
    </row>
    <row r="14" spans="1:10" ht="14.25" customHeight="1" x14ac:dyDescent="0.2">
      <c r="A14" s="71" t="s">
        <v>66</v>
      </c>
      <c r="B14" s="68"/>
      <c r="C14" s="68"/>
      <c r="D14" s="68"/>
      <c r="E14" s="72"/>
      <c r="F14" s="33"/>
      <c r="G14" s="33"/>
      <c r="H14" s="33"/>
      <c r="I14" s="33"/>
      <c r="J14" s="33"/>
    </row>
    <row r="15" spans="1:10" ht="14.25" customHeight="1" x14ac:dyDescent="0.2">
      <c r="A15" s="65" t="s">
        <v>58</v>
      </c>
      <c r="B15" s="26" t="str">
        <f>IF(fig_tbl_data!O63="s","s",fig_tbl_data!I63)</f>
        <v>s</v>
      </c>
      <c r="C15" s="27" t="str">
        <f>IF(fig_tbl_data!O63="s","s",fig_tbl_data!J63)</f>
        <v>s</v>
      </c>
      <c r="D15" s="26" t="str">
        <f>IF(fig_tbl_data!P63="s","s",fig_tbl_data!K63)</f>
        <v>s</v>
      </c>
      <c r="E15" s="27" t="str">
        <f>IF(fig_tbl_data!P63="s","s",fig_tbl_data!L63)</f>
        <v>s</v>
      </c>
    </row>
    <row r="16" spans="1:10" ht="14.25" customHeight="1" x14ac:dyDescent="0.2">
      <c r="A16" s="66" t="s">
        <v>50</v>
      </c>
      <c r="B16" s="28">
        <f>IF(fig_tbl_data!O64="s","s",fig_tbl_data!I64)</f>
        <v>78</v>
      </c>
      <c r="C16" s="29">
        <f>IF(fig_tbl_data!O64="s","s",fig_tbl_data!J64)</f>
        <v>46.706600000000002</v>
      </c>
      <c r="D16" s="28">
        <f>IF(fig_tbl_data!P64="s","s",fig_tbl_data!K64)</f>
        <v>59</v>
      </c>
      <c r="E16" s="29">
        <f>IF(fig_tbl_data!P64="s","s",fig_tbl_data!L64)</f>
        <v>43.0657</v>
      </c>
    </row>
    <row r="17" spans="1:10" ht="14.25" customHeight="1" x14ac:dyDescent="0.2">
      <c r="A17" s="65" t="s">
        <v>51</v>
      </c>
      <c r="B17" s="30">
        <f>IF(fig_tbl_data!O65="s","s",fig_tbl_data!I65)</f>
        <v>103</v>
      </c>
      <c r="C17" s="31">
        <f>IF(fig_tbl_data!O65="s","s",fig_tbl_data!J65)</f>
        <v>50.490200000000002</v>
      </c>
      <c r="D17" s="30">
        <f>IF(fig_tbl_data!P65="s","s",fig_tbl_data!K65)</f>
        <v>113</v>
      </c>
      <c r="E17" s="31">
        <f>IF(fig_tbl_data!P65="s","s",fig_tbl_data!L65)</f>
        <v>53.8095</v>
      </c>
    </row>
    <row r="18" spans="1:10" ht="14.25" customHeight="1" x14ac:dyDescent="0.2">
      <c r="A18" s="66" t="s">
        <v>46</v>
      </c>
      <c r="B18" s="28">
        <f>IF(fig_tbl_data!O66="s","s",fig_tbl_data!I66)</f>
        <v>63</v>
      </c>
      <c r="C18" s="29">
        <f>IF(fig_tbl_data!O66="s","s",fig_tbl_data!J66)</f>
        <v>48.837200000000003</v>
      </c>
      <c r="D18" s="28">
        <f>IF(fig_tbl_data!P66="s","s",fig_tbl_data!K66)</f>
        <v>68</v>
      </c>
      <c r="E18" s="29">
        <f>IF(fig_tbl_data!P66="s","s",fig_tbl_data!L66)</f>
        <v>57.627099999999999</v>
      </c>
    </row>
    <row r="19" spans="1:10" ht="14.25" customHeight="1" x14ac:dyDescent="0.2">
      <c r="A19" s="65" t="s">
        <v>31</v>
      </c>
      <c r="B19" s="30">
        <f>IF(fig_tbl_data!O67="s","s",fig_tbl_data!I67)</f>
        <v>4210</v>
      </c>
      <c r="C19" s="31">
        <f>IF(fig_tbl_data!O67="s","s",fig_tbl_data!J67)</f>
        <v>60.341099999999997</v>
      </c>
      <c r="D19" s="30">
        <f>IF(fig_tbl_data!P67="s","s",fig_tbl_data!K67)</f>
        <v>4113</v>
      </c>
      <c r="E19" s="31">
        <f>IF(fig_tbl_data!P67="s","s",fig_tbl_data!L67)</f>
        <v>64.446899999999999</v>
      </c>
    </row>
    <row r="20" spans="1:10" ht="14.25" customHeight="1" x14ac:dyDescent="0.2">
      <c r="A20" s="66" t="s">
        <v>59</v>
      </c>
      <c r="B20" s="28">
        <f>IF(fig_tbl_data!O68="s","s",fig_tbl_data!I68)</f>
        <v>1490</v>
      </c>
      <c r="C20" s="29">
        <f>IF(fig_tbl_data!O68="s","s",fig_tbl_data!J68)</f>
        <v>60.372799999999998</v>
      </c>
      <c r="D20" s="28">
        <f>IF(fig_tbl_data!P68="s","s",fig_tbl_data!K68)</f>
        <v>1730</v>
      </c>
      <c r="E20" s="29">
        <f>IF(fig_tbl_data!P68="s","s",fig_tbl_data!L68)</f>
        <v>66.308899999999994</v>
      </c>
      <c r="F20" s="33"/>
      <c r="G20" s="33"/>
      <c r="H20" s="33"/>
      <c r="I20" s="33"/>
      <c r="J20" s="33"/>
    </row>
    <row r="21" spans="1:10" s="46" customFormat="1" ht="21" customHeight="1" x14ac:dyDescent="0.25">
      <c r="A21" s="84" t="s">
        <v>80</v>
      </c>
      <c r="B21" s="84"/>
      <c r="C21" s="84"/>
      <c r="D21" s="84"/>
      <c r="E21" s="84"/>
      <c r="F21" s="45"/>
      <c r="G21" s="45"/>
      <c r="H21" s="45"/>
      <c r="I21" s="45"/>
      <c r="J21" s="45"/>
    </row>
    <row r="22" spans="1:10" s="46" customFormat="1" ht="11.25" customHeight="1" x14ac:dyDescent="0.25">
      <c r="A22" s="94" t="s">
        <v>86</v>
      </c>
      <c r="B22" s="94"/>
      <c r="C22" s="94"/>
      <c r="D22" s="94"/>
      <c r="E22" s="94"/>
      <c r="F22" s="45"/>
      <c r="G22" s="45"/>
      <c r="H22" s="45"/>
      <c r="I22" s="45"/>
      <c r="J22" s="45"/>
    </row>
  </sheetData>
  <mergeCells count="8">
    <mergeCell ref="A21:E21"/>
    <mergeCell ref="A22:E22"/>
    <mergeCell ref="A1:E1"/>
    <mergeCell ref="A2:E2"/>
    <mergeCell ref="A4:A6"/>
    <mergeCell ref="B4:E4"/>
    <mergeCell ref="B5:C5"/>
    <mergeCell ref="D5:E5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B709356-37A4-4B59-A649-3103158D8507}">
            <xm:f>tbl_sig!$H5=1</xm:f>
            <x14:dxf>
              <font>
                <b/>
                <i val="0"/>
              </font>
            </x14:dxf>
          </x14:cfRule>
          <xm:sqref>C15:C20 E15:E20</xm:sqref>
        </x14:conditionalFormatting>
        <x14:conditionalFormatting xmlns:xm="http://schemas.microsoft.com/office/excel/2006/main">
          <x14:cfRule type="expression" priority="45" id="{EB709356-37A4-4B59-A649-3103158D8507}">
            <xm:f>tbl_sig!$H11=1</xm:f>
            <x14:dxf>
              <font>
                <b/>
                <i val="0"/>
              </font>
            </x14:dxf>
          </x14:cfRule>
          <xm:sqref>C7:C13 E7:E13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H40"/>
  <sheetViews>
    <sheetView workbookViewId="0">
      <selection activeCell="K8" sqref="K8"/>
    </sheetView>
  </sheetViews>
  <sheetFormatPr defaultRowHeight="14.25" x14ac:dyDescent="0.2"/>
  <cols>
    <col min="1" max="1" width="21.42578125" style="33" customWidth="1"/>
    <col min="2" max="2" width="11.5703125" style="33" bestFit="1" customWidth="1"/>
    <col min="3" max="3" width="6.7109375" style="34" customWidth="1"/>
    <col min="4" max="4" width="24.28515625" style="34" customWidth="1"/>
    <col min="5" max="5" width="11.5703125" style="34" bestFit="1" customWidth="1"/>
    <col min="6" max="6" width="6.7109375" style="34" customWidth="1"/>
    <col min="7" max="7" width="27.85546875" style="34" bestFit="1" customWidth="1"/>
    <col min="8" max="8" width="11.5703125" style="34" bestFit="1" customWidth="1"/>
    <col min="9" max="16384" width="9.140625" style="33"/>
  </cols>
  <sheetData>
    <row r="2" spans="1:8" ht="14.25" customHeight="1" x14ac:dyDescent="0.2">
      <c r="A2" s="88" t="s">
        <v>83</v>
      </c>
      <c r="B2" s="25" t="s">
        <v>82</v>
      </c>
      <c r="D2" s="88" t="s">
        <v>85</v>
      </c>
      <c r="E2" s="25" t="s">
        <v>82</v>
      </c>
      <c r="G2" s="88" t="s">
        <v>85</v>
      </c>
      <c r="H2" s="25" t="s">
        <v>82</v>
      </c>
    </row>
    <row r="3" spans="1:8" ht="14.25" customHeight="1" x14ac:dyDescent="0.2">
      <c r="A3" s="89"/>
      <c r="B3" s="69" t="s">
        <v>81</v>
      </c>
      <c r="C3" s="33"/>
      <c r="D3" s="89"/>
      <c r="E3" s="69" t="s">
        <v>81</v>
      </c>
      <c r="F3" s="33"/>
      <c r="G3" s="89"/>
      <c r="H3" s="69" t="s">
        <v>81</v>
      </c>
    </row>
    <row r="4" spans="1:8" ht="14.25" customHeight="1" x14ac:dyDescent="0.2">
      <c r="A4" s="71" t="s">
        <v>72</v>
      </c>
      <c r="B4" s="68"/>
      <c r="C4" s="33"/>
      <c r="D4" s="71" t="s">
        <v>64</v>
      </c>
      <c r="E4" s="68"/>
      <c r="F4" s="33"/>
      <c r="G4" s="71" t="s">
        <v>66</v>
      </c>
      <c r="H4" s="68"/>
    </row>
    <row r="5" spans="1:8" ht="14.25" customHeight="1" x14ac:dyDescent="0.2">
      <c r="A5" s="65" t="s">
        <v>58</v>
      </c>
      <c r="B5" s="27">
        <f>fig_tbl_data!M27</f>
        <v>0</v>
      </c>
      <c r="D5" s="65" t="s">
        <v>58</v>
      </c>
      <c r="E5" s="27">
        <f>fig_tbl_data!M21</f>
        <v>1</v>
      </c>
      <c r="G5" s="65" t="s">
        <v>58</v>
      </c>
      <c r="H5" s="27">
        <f>fig_tbl_data!M63</f>
        <v>0</v>
      </c>
    </row>
    <row r="6" spans="1:8" ht="14.25" customHeight="1" x14ac:dyDescent="0.2">
      <c r="A6" s="66" t="s">
        <v>50</v>
      </c>
      <c r="B6" s="29">
        <f>fig_tbl_data!M28</f>
        <v>0</v>
      </c>
      <c r="D6" s="66" t="s">
        <v>50</v>
      </c>
      <c r="E6" s="29">
        <f>fig_tbl_data!M22</f>
        <v>1</v>
      </c>
      <c r="G6" s="66" t="s">
        <v>50</v>
      </c>
      <c r="H6" s="29">
        <f>fig_tbl_data!M64</f>
        <v>0</v>
      </c>
    </row>
    <row r="7" spans="1:8" ht="14.25" customHeight="1" x14ac:dyDescent="0.2">
      <c r="A7" s="65" t="s">
        <v>51</v>
      </c>
      <c r="B7" s="31">
        <f>fig_tbl_data!M29</f>
        <v>0</v>
      </c>
      <c r="D7" s="65" t="s">
        <v>51</v>
      </c>
      <c r="E7" s="31">
        <f>fig_tbl_data!M23</f>
        <v>0</v>
      </c>
      <c r="G7" s="65" t="s">
        <v>51</v>
      </c>
      <c r="H7" s="31">
        <f>fig_tbl_data!M65</f>
        <v>0</v>
      </c>
    </row>
    <row r="8" spans="1:8" ht="14.25" customHeight="1" x14ac:dyDescent="0.2">
      <c r="A8" s="66" t="s">
        <v>46</v>
      </c>
      <c r="B8" s="29">
        <f>fig_tbl_data!M30</f>
        <v>1</v>
      </c>
      <c r="D8" s="66" t="s">
        <v>46</v>
      </c>
      <c r="E8" s="29">
        <f>fig_tbl_data!M24</f>
        <v>1</v>
      </c>
      <c r="G8" s="66" t="s">
        <v>46</v>
      </c>
      <c r="H8" s="29">
        <f>fig_tbl_data!M66</f>
        <v>0</v>
      </c>
    </row>
    <row r="9" spans="1:8" ht="14.25" customHeight="1" x14ac:dyDescent="0.2">
      <c r="A9" s="65" t="s">
        <v>31</v>
      </c>
      <c r="B9" s="31">
        <f>fig_tbl_data!M31</f>
        <v>1</v>
      </c>
      <c r="D9" s="65" t="s">
        <v>31</v>
      </c>
      <c r="E9" s="31">
        <f>fig_tbl_data!M25</f>
        <v>1</v>
      </c>
      <c r="G9" s="65" t="s">
        <v>31</v>
      </c>
      <c r="H9" s="31">
        <f>fig_tbl_data!M67</f>
        <v>1</v>
      </c>
    </row>
    <row r="10" spans="1:8" ht="14.25" customHeight="1" x14ac:dyDescent="0.2">
      <c r="A10" s="66" t="s">
        <v>59</v>
      </c>
      <c r="B10" s="29">
        <f>fig_tbl_data!M32</f>
        <v>1</v>
      </c>
      <c r="C10" s="33"/>
      <c r="D10" s="66" t="s">
        <v>59</v>
      </c>
      <c r="E10" s="29">
        <f>fig_tbl_data!M26</f>
        <v>1</v>
      </c>
      <c r="F10" s="33"/>
      <c r="G10" s="66" t="s">
        <v>59</v>
      </c>
      <c r="H10" s="29">
        <f>fig_tbl_data!M68</f>
        <v>1</v>
      </c>
    </row>
    <row r="11" spans="1:8" s="40" customFormat="1" ht="14.25" customHeight="1" x14ac:dyDescent="0.2">
      <c r="A11" s="71" t="s">
        <v>73</v>
      </c>
      <c r="B11" s="76"/>
      <c r="C11" s="38"/>
      <c r="D11" s="71" t="s">
        <v>62</v>
      </c>
      <c r="E11" s="76"/>
      <c r="F11" s="39"/>
      <c r="G11" s="71" t="s">
        <v>67</v>
      </c>
      <c r="H11" s="76"/>
    </row>
    <row r="12" spans="1:8" s="40" customFormat="1" ht="14.25" customHeight="1" x14ac:dyDescent="0.2">
      <c r="A12" s="65" t="s">
        <v>58</v>
      </c>
      <c r="B12" s="27">
        <f>fig_tbl_data!M33</f>
        <v>1</v>
      </c>
      <c r="C12" s="39"/>
      <c r="D12" s="65" t="s">
        <v>58</v>
      </c>
      <c r="E12" s="27">
        <f>fig_tbl_data!M3</f>
        <v>1</v>
      </c>
      <c r="F12" s="38"/>
      <c r="G12" s="65" t="s">
        <v>58</v>
      </c>
      <c r="H12" s="27">
        <f>fig_tbl_data!M57</f>
        <v>0</v>
      </c>
    </row>
    <row r="13" spans="1:8" s="40" customFormat="1" ht="14.25" customHeight="1" x14ac:dyDescent="0.2">
      <c r="A13" s="66" t="s">
        <v>50</v>
      </c>
      <c r="B13" s="29">
        <f>fig_tbl_data!M34</f>
        <v>1</v>
      </c>
      <c r="C13" s="39"/>
      <c r="D13" s="66" t="s">
        <v>50</v>
      </c>
      <c r="E13" s="29">
        <f>fig_tbl_data!M4</f>
        <v>1</v>
      </c>
      <c r="F13" s="38"/>
      <c r="G13" s="66" t="s">
        <v>50</v>
      </c>
      <c r="H13" s="29">
        <f>fig_tbl_data!M58</f>
        <v>0</v>
      </c>
    </row>
    <row r="14" spans="1:8" s="40" customFormat="1" ht="14.25" customHeight="1" x14ac:dyDescent="0.2">
      <c r="A14" s="65" t="s">
        <v>51</v>
      </c>
      <c r="B14" s="31">
        <f>fig_tbl_data!M35</f>
        <v>1</v>
      </c>
      <c r="C14" s="39"/>
      <c r="D14" s="65" t="s">
        <v>51</v>
      </c>
      <c r="E14" s="31">
        <f>fig_tbl_data!M5</f>
        <v>0</v>
      </c>
      <c r="F14" s="38"/>
      <c r="G14" s="65" t="s">
        <v>51</v>
      </c>
      <c r="H14" s="31">
        <f>fig_tbl_data!M59</f>
        <v>1</v>
      </c>
    </row>
    <row r="15" spans="1:8" s="40" customFormat="1" ht="14.25" customHeight="1" x14ac:dyDescent="0.2">
      <c r="A15" s="66" t="s">
        <v>46</v>
      </c>
      <c r="B15" s="29">
        <f>fig_tbl_data!M36</f>
        <v>1</v>
      </c>
      <c r="C15" s="39"/>
      <c r="D15" s="66" t="s">
        <v>46</v>
      </c>
      <c r="E15" s="29">
        <f>fig_tbl_data!M6</f>
        <v>0</v>
      </c>
      <c r="F15" s="38"/>
      <c r="G15" s="66" t="s">
        <v>46</v>
      </c>
      <c r="H15" s="29">
        <f>fig_tbl_data!M60</f>
        <v>0</v>
      </c>
    </row>
    <row r="16" spans="1:8" s="40" customFormat="1" ht="14.25" customHeight="1" x14ac:dyDescent="0.2">
      <c r="A16" s="65" t="s">
        <v>31</v>
      </c>
      <c r="B16" s="31">
        <f>fig_tbl_data!M37</f>
        <v>1</v>
      </c>
      <c r="C16" s="39"/>
      <c r="D16" s="65" t="s">
        <v>31</v>
      </c>
      <c r="E16" s="31">
        <f>fig_tbl_data!M7</f>
        <v>1</v>
      </c>
      <c r="F16" s="38"/>
      <c r="G16" s="65" t="s">
        <v>31</v>
      </c>
      <c r="H16" s="31">
        <f>fig_tbl_data!M61</f>
        <v>1</v>
      </c>
    </row>
    <row r="17" spans="1:8" s="40" customFormat="1" ht="14.25" customHeight="1" x14ac:dyDescent="0.2">
      <c r="A17" s="66" t="s">
        <v>59</v>
      </c>
      <c r="B17" s="29">
        <f>fig_tbl_data!M38</f>
        <v>0</v>
      </c>
      <c r="C17" s="39"/>
      <c r="D17" s="66" t="s">
        <v>59</v>
      </c>
      <c r="E17" s="29">
        <f>fig_tbl_data!M8</f>
        <v>0</v>
      </c>
      <c r="F17" s="38"/>
      <c r="G17" s="67" t="s">
        <v>59</v>
      </c>
      <c r="H17" s="29">
        <f>fig_tbl_data!M62</f>
        <v>0</v>
      </c>
    </row>
    <row r="18" spans="1:8" s="40" customFormat="1" ht="14.25" customHeight="1" x14ac:dyDescent="0.2">
      <c r="A18" s="71" t="s">
        <v>71</v>
      </c>
      <c r="B18" s="76"/>
      <c r="C18" s="38"/>
      <c r="D18" s="71" t="s">
        <v>49</v>
      </c>
      <c r="E18" s="76"/>
      <c r="F18" s="39"/>
      <c r="G18" s="38"/>
      <c r="H18" s="39"/>
    </row>
    <row r="19" spans="1:8" s="40" customFormat="1" ht="14.25" customHeight="1" x14ac:dyDescent="0.2">
      <c r="A19" s="65" t="s">
        <v>58</v>
      </c>
      <c r="B19" s="27">
        <f>fig_tbl_data!M39</f>
        <v>1</v>
      </c>
      <c r="C19" s="39"/>
      <c r="D19" s="65" t="s">
        <v>58</v>
      </c>
      <c r="E19" s="27">
        <f>fig_tbl_data!M15</f>
        <v>0</v>
      </c>
      <c r="F19" s="38"/>
      <c r="G19" s="39"/>
      <c r="H19" s="38"/>
    </row>
    <row r="20" spans="1:8" s="40" customFormat="1" ht="14.25" customHeight="1" x14ac:dyDescent="0.2">
      <c r="A20" s="66" t="s">
        <v>50</v>
      </c>
      <c r="B20" s="29">
        <f>fig_tbl_data!M40</f>
        <v>1</v>
      </c>
      <c r="C20" s="39"/>
      <c r="D20" s="66" t="s">
        <v>50</v>
      </c>
      <c r="E20" s="29">
        <f>fig_tbl_data!M16</f>
        <v>1</v>
      </c>
      <c r="F20" s="38"/>
      <c r="G20" s="39"/>
      <c r="H20" s="38"/>
    </row>
    <row r="21" spans="1:8" s="40" customFormat="1" ht="14.25" customHeight="1" x14ac:dyDescent="0.2">
      <c r="A21" s="65" t="s">
        <v>51</v>
      </c>
      <c r="B21" s="31">
        <f>fig_tbl_data!M41</f>
        <v>1</v>
      </c>
      <c r="C21" s="39"/>
      <c r="D21" s="65" t="s">
        <v>51</v>
      </c>
      <c r="E21" s="31">
        <f>fig_tbl_data!M17</f>
        <v>0</v>
      </c>
      <c r="F21" s="38"/>
      <c r="G21" s="39"/>
      <c r="H21" s="38"/>
    </row>
    <row r="22" spans="1:8" s="40" customFormat="1" ht="14.25" customHeight="1" x14ac:dyDescent="0.2">
      <c r="A22" s="66" t="s">
        <v>46</v>
      </c>
      <c r="B22" s="29">
        <f>fig_tbl_data!M42</f>
        <v>1</v>
      </c>
      <c r="C22" s="39"/>
      <c r="D22" s="66" t="s">
        <v>46</v>
      </c>
      <c r="E22" s="29">
        <f>fig_tbl_data!M18</f>
        <v>0</v>
      </c>
      <c r="F22" s="38"/>
      <c r="G22" s="39"/>
      <c r="H22" s="38"/>
    </row>
    <row r="23" spans="1:8" s="40" customFormat="1" ht="14.25" customHeight="1" x14ac:dyDescent="0.2">
      <c r="A23" s="65" t="s">
        <v>31</v>
      </c>
      <c r="B23" s="31">
        <f>fig_tbl_data!M43</f>
        <v>1</v>
      </c>
      <c r="C23" s="39"/>
      <c r="D23" s="65" t="s">
        <v>31</v>
      </c>
      <c r="E23" s="31">
        <f>fig_tbl_data!M19</f>
        <v>1</v>
      </c>
      <c r="F23" s="38"/>
      <c r="G23" s="39"/>
      <c r="H23" s="38"/>
    </row>
    <row r="24" spans="1:8" s="40" customFormat="1" ht="14.25" customHeight="1" x14ac:dyDescent="0.2">
      <c r="A24" s="66" t="s">
        <v>59</v>
      </c>
      <c r="B24" s="29">
        <f>fig_tbl_data!M44</f>
        <v>0</v>
      </c>
      <c r="C24" s="39"/>
      <c r="D24" s="66" t="s">
        <v>59</v>
      </c>
      <c r="E24" s="29">
        <f>fig_tbl_data!M20</f>
        <v>1</v>
      </c>
      <c r="F24" s="38"/>
      <c r="G24" s="39"/>
      <c r="H24" s="38"/>
    </row>
    <row r="25" spans="1:8" s="40" customFormat="1" ht="14.25" customHeight="1" x14ac:dyDescent="0.2">
      <c r="A25" s="71" t="s">
        <v>48</v>
      </c>
      <c r="B25" s="76"/>
      <c r="C25" s="38"/>
      <c r="D25" s="71" t="s">
        <v>65</v>
      </c>
      <c r="E25" s="76"/>
      <c r="F25" s="39"/>
      <c r="G25" s="38"/>
      <c r="H25" s="39"/>
    </row>
    <row r="26" spans="1:8" s="40" customFormat="1" ht="14.25" customHeight="1" x14ac:dyDescent="0.2">
      <c r="A26" s="65" t="s">
        <v>58</v>
      </c>
      <c r="B26" s="27">
        <f>fig_tbl_data!M51</f>
        <v>0</v>
      </c>
      <c r="C26" s="39"/>
      <c r="D26" s="65" t="s">
        <v>58</v>
      </c>
      <c r="E26" s="27">
        <f>fig_tbl_data!M9</f>
        <v>1</v>
      </c>
      <c r="F26" s="38"/>
      <c r="G26" s="39"/>
      <c r="H26" s="38"/>
    </row>
    <row r="27" spans="1:8" s="40" customFormat="1" ht="14.25" customHeight="1" x14ac:dyDescent="0.2">
      <c r="A27" s="66" t="s">
        <v>50</v>
      </c>
      <c r="B27" s="29">
        <f>fig_tbl_data!M52</f>
        <v>0</v>
      </c>
      <c r="C27" s="39"/>
      <c r="D27" s="66" t="s">
        <v>50</v>
      </c>
      <c r="E27" s="29">
        <f>fig_tbl_data!M10</f>
        <v>1</v>
      </c>
      <c r="F27" s="38"/>
      <c r="G27" s="39"/>
      <c r="H27" s="38"/>
    </row>
    <row r="28" spans="1:8" s="40" customFormat="1" ht="14.25" customHeight="1" x14ac:dyDescent="0.2">
      <c r="A28" s="65" t="s">
        <v>51</v>
      </c>
      <c r="B28" s="31">
        <f>fig_tbl_data!M53</f>
        <v>0</v>
      </c>
      <c r="C28" s="39"/>
      <c r="D28" s="65" t="s">
        <v>51</v>
      </c>
      <c r="E28" s="31">
        <f>fig_tbl_data!M11</f>
        <v>0</v>
      </c>
      <c r="F28" s="38"/>
      <c r="G28" s="39"/>
      <c r="H28" s="38"/>
    </row>
    <row r="29" spans="1:8" ht="14.25" customHeight="1" x14ac:dyDescent="0.2">
      <c r="A29" s="66" t="s">
        <v>46</v>
      </c>
      <c r="B29" s="29">
        <f>fig_tbl_data!M54</f>
        <v>0</v>
      </c>
      <c r="D29" s="66" t="s">
        <v>46</v>
      </c>
      <c r="E29" s="29">
        <f>fig_tbl_data!M12</f>
        <v>1</v>
      </c>
    </row>
    <row r="30" spans="1:8" ht="14.25" customHeight="1" x14ac:dyDescent="0.2">
      <c r="A30" s="65" t="s">
        <v>31</v>
      </c>
      <c r="B30" s="31">
        <f>fig_tbl_data!M55</f>
        <v>0</v>
      </c>
      <c r="D30" s="65" t="s">
        <v>31</v>
      </c>
      <c r="E30" s="31">
        <f>fig_tbl_data!M13</f>
        <v>1</v>
      </c>
    </row>
    <row r="31" spans="1:8" ht="14.25" customHeight="1" x14ac:dyDescent="0.2">
      <c r="A31" s="66" t="s">
        <v>59</v>
      </c>
      <c r="B31" s="29">
        <f>fig_tbl_data!M56</f>
        <v>0</v>
      </c>
      <c r="D31" s="67" t="s">
        <v>59</v>
      </c>
      <c r="E31" s="29">
        <f>fig_tbl_data!M14</f>
        <v>1</v>
      </c>
    </row>
    <row r="32" spans="1:8" ht="14.25" customHeight="1" x14ac:dyDescent="0.2">
      <c r="A32" s="71" t="s">
        <v>74</v>
      </c>
      <c r="B32" s="76"/>
      <c r="C32" s="41"/>
      <c r="D32" s="41"/>
      <c r="E32" s="41"/>
      <c r="F32" s="41"/>
      <c r="G32" s="41"/>
    </row>
    <row r="33" spans="1:8" ht="14.25" customHeight="1" x14ac:dyDescent="0.2">
      <c r="A33" s="65" t="s">
        <v>58</v>
      </c>
      <c r="B33" s="27">
        <f>fig_tbl_data!M45</f>
        <v>1</v>
      </c>
    </row>
    <row r="34" spans="1:8" ht="14.25" customHeight="1" x14ac:dyDescent="0.2">
      <c r="A34" s="66" t="s">
        <v>50</v>
      </c>
      <c r="B34" s="29">
        <f>fig_tbl_data!M46</f>
        <v>1</v>
      </c>
    </row>
    <row r="35" spans="1:8" ht="14.25" customHeight="1" x14ac:dyDescent="0.2">
      <c r="A35" s="65" t="s">
        <v>51</v>
      </c>
      <c r="B35" s="31">
        <f>fig_tbl_data!M47</f>
        <v>1</v>
      </c>
    </row>
    <row r="36" spans="1:8" ht="14.25" customHeight="1" x14ac:dyDescent="0.2">
      <c r="A36" s="66" t="s">
        <v>46</v>
      </c>
      <c r="B36" s="29">
        <f>fig_tbl_data!M48</f>
        <v>1</v>
      </c>
    </row>
    <row r="37" spans="1:8" ht="14.25" customHeight="1" x14ac:dyDescent="0.2">
      <c r="A37" s="65" t="s">
        <v>31</v>
      </c>
      <c r="B37" s="31">
        <f>fig_tbl_data!M49</f>
        <v>1</v>
      </c>
    </row>
    <row r="38" spans="1:8" ht="14.25" customHeight="1" x14ac:dyDescent="0.2">
      <c r="A38" s="67" t="s">
        <v>59</v>
      </c>
      <c r="B38" s="32">
        <f>fig_tbl_data!M50</f>
        <v>0</v>
      </c>
    </row>
    <row r="39" spans="1:8" s="46" customFormat="1" ht="21" customHeight="1" x14ac:dyDescent="0.25">
      <c r="A39" s="84" t="s">
        <v>80</v>
      </c>
      <c r="B39" s="84"/>
      <c r="C39" s="45"/>
      <c r="D39" s="45"/>
      <c r="E39" s="45"/>
      <c r="F39" s="45"/>
      <c r="G39" s="45"/>
      <c r="H39" s="45"/>
    </row>
    <row r="40" spans="1:8" s="46" customFormat="1" ht="11.25" customHeight="1" x14ac:dyDescent="0.25">
      <c r="A40" s="42"/>
      <c r="B40" s="43"/>
      <c r="C40" s="45"/>
      <c r="D40" s="45"/>
      <c r="E40" s="45"/>
      <c r="F40" s="45"/>
      <c r="G40" s="45"/>
      <c r="H40" s="45"/>
    </row>
  </sheetData>
  <mergeCells count="4">
    <mergeCell ref="A39:B39"/>
    <mergeCell ref="D2:D3"/>
    <mergeCell ref="G2:G3"/>
    <mergeCell ref="A2:A3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97"/>
  <sheetViews>
    <sheetView workbookViewId="0">
      <selection activeCell="H6" sqref="H6"/>
    </sheetView>
  </sheetViews>
  <sheetFormatPr defaultRowHeight="12" x14ac:dyDescent="0.2"/>
  <cols>
    <col min="1" max="1" width="14.28515625" style="6" customWidth="1"/>
    <col min="2" max="2" width="28.5703125" style="6" customWidth="1"/>
    <col min="3" max="3" width="6.42578125" style="6" customWidth="1"/>
    <col min="4" max="4" width="9.140625" style="14"/>
    <col min="5" max="5" width="9.7109375" style="15" customWidth="1"/>
    <col min="6" max="6" width="9.7109375" style="22" customWidth="1"/>
    <col min="7" max="7" width="9.7109375" style="15" customWidth="1"/>
    <col min="8" max="8" width="8.5703125" style="20" customWidth="1"/>
    <col min="9" max="9" width="8.7109375" style="15" customWidth="1"/>
    <col min="10" max="10" width="8.85546875" style="15" customWidth="1"/>
    <col min="11" max="11" width="9.85546875" style="15" customWidth="1"/>
    <col min="12" max="12" width="8.28515625" style="15" customWidth="1"/>
    <col min="13" max="13" width="12" style="14" customWidth="1"/>
    <col min="14" max="14" width="9.140625" style="14"/>
    <col min="15" max="15" width="9.7109375" style="14" customWidth="1"/>
    <col min="16" max="16" width="10.28515625" style="24" customWidth="1"/>
    <col min="17" max="17" width="9.7109375" style="14" bestFit="1" customWidth="1"/>
    <col min="18" max="18" width="12.140625" style="14" customWidth="1"/>
    <col min="19" max="22" width="9.140625" style="14"/>
    <col min="23" max="23" width="12.140625" style="6" bestFit="1" customWidth="1"/>
    <col min="24" max="16384" width="9.140625" style="6"/>
  </cols>
  <sheetData>
    <row r="1" spans="1:24" s="1" customFormat="1" ht="15" x14ac:dyDescent="0.25">
      <c r="A1" s="1" t="s">
        <v>4</v>
      </c>
      <c r="B1" s="2">
        <v>43521</v>
      </c>
    </row>
    <row r="2" spans="1:24" s="1" customFormat="1" ht="15" x14ac:dyDescent="0.25">
      <c r="A2" s="1" t="s">
        <v>5</v>
      </c>
      <c r="B2" s="3" t="s">
        <v>52</v>
      </c>
    </row>
    <row r="4" spans="1:24" x14ac:dyDescent="0.2">
      <c r="A4" s="7" t="s">
        <v>6</v>
      </c>
      <c r="B4" s="5"/>
      <c r="C4" s="5"/>
      <c r="D4" s="4"/>
      <c r="E4" s="12"/>
      <c r="F4" s="21"/>
      <c r="G4" s="12"/>
      <c r="H4" s="18"/>
      <c r="I4" s="12"/>
      <c r="J4" s="12"/>
      <c r="K4" s="12"/>
      <c r="L4" s="12"/>
    </row>
    <row r="5" spans="1:24" x14ac:dyDescent="0.2">
      <c r="A5" s="9"/>
      <c r="B5" s="5"/>
      <c r="C5" s="5"/>
      <c r="D5" s="4"/>
      <c r="E5" s="12"/>
      <c r="F5" s="21"/>
      <c r="G5" s="12"/>
      <c r="H5" s="18"/>
      <c r="I5" s="12"/>
      <c r="J5" s="12"/>
      <c r="K5" s="12"/>
      <c r="L5" s="12"/>
    </row>
    <row r="6" spans="1:24" ht="24" x14ac:dyDescent="0.2">
      <c r="A6" s="9" t="s">
        <v>0</v>
      </c>
      <c r="B6" s="5" t="s">
        <v>7</v>
      </c>
      <c r="C6" s="5" t="s">
        <v>8</v>
      </c>
      <c r="D6" s="4" t="s">
        <v>1</v>
      </c>
      <c r="E6" s="12" t="s">
        <v>9</v>
      </c>
      <c r="F6" s="21" t="s">
        <v>10</v>
      </c>
      <c r="G6" s="12" t="s">
        <v>11</v>
      </c>
      <c r="H6" s="18" t="s">
        <v>12</v>
      </c>
      <c r="I6" s="12" t="s">
        <v>13</v>
      </c>
      <c r="J6" s="12" t="s">
        <v>14</v>
      </c>
      <c r="K6" s="12" t="s">
        <v>15</v>
      </c>
      <c r="L6" s="12" t="s">
        <v>16</v>
      </c>
      <c r="M6" s="14" t="s">
        <v>17</v>
      </c>
      <c r="N6" s="14" t="s">
        <v>18</v>
      </c>
      <c r="O6" s="14" t="s">
        <v>19</v>
      </c>
      <c r="P6" s="24" t="s">
        <v>20</v>
      </c>
      <c r="Q6" s="14" t="s">
        <v>21</v>
      </c>
      <c r="R6" s="14" t="s">
        <v>22</v>
      </c>
      <c r="S6" s="14" t="s">
        <v>23</v>
      </c>
      <c r="T6" s="14" t="s">
        <v>24</v>
      </c>
      <c r="U6" s="14" t="s">
        <v>25</v>
      </c>
      <c r="V6" s="14" t="s">
        <v>26</v>
      </c>
      <c r="W6" s="6" t="s">
        <v>27</v>
      </c>
      <c r="X6" s="6" t="s">
        <v>28</v>
      </c>
    </row>
    <row r="7" spans="1:24" x14ac:dyDescent="0.2">
      <c r="A7" s="9" t="s">
        <v>2</v>
      </c>
      <c r="B7" s="5" t="s">
        <v>29</v>
      </c>
      <c r="C7" s="5" t="s">
        <v>47</v>
      </c>
      <c r="D7" s="4">
        <v>2011</v>
      </c>
      <c r="E7" s="12">
        <v>0</v>
      </c>
      <c r="F7" s="21" t="s">
        <v>3</v>
      </c>
      <c r="G7" s="12" t="s">
        <v>3</v>
      </c>
      <c r="H7" s="18" t="s">
        <v>3</v>
      </c>
      <c r="I7" s="12" t="s">
        <v>3</v>
      </c>
      <c r="J7" s="12" t="s">
        <v>3</v>
      </c>
      <c r="K7" s="12" t="s">
        <v>3</v>
      </c>
      <c r="L7" s="12" t="s">
        <v>3</v>
      </c>
      <c r="M7" s="14" t="s">
        <v>3</v>
      </c>
      <c r="N7" s="14" t="s">
        <v>3</v>
      </c>
      <c r="O7" s="14" t="s">
        <v>3</v>
      </c>
      <c r="R7" s="14" t="s">
        <v>3</v>
      </c>
      <c r="S7" s="14" t="s">
        <v>3</v>
      </c>
      <c r="T7" s="14" t="s">
        <v>3</v>
      </c>
      <c r="U7" s="14" t="s">
        <v>3</v>
      </c>
      <c r="X7" s="6" t="s">
        <v>30</v>
      </c>
    </row>
    <row r="8" spans="1:24" x14ac:dyDescent="0.2">
      <c r="A8" s="9" t="s">
        <v>2</v>
      </c>
      <c r="B8" s="5" t="s">
        <v>29</v>
      </c>
      <c r="C8" s="5" t="s">
        <v>47</v>
      </c>
      <c r="D8" s="4">
        <v>2011</v>
      </c>
      <c r="E8" s="12">
        <v>1</v>
      </c>
      <c r="F8" s="21">
        <v>132</v>
      </c>
      <c r="G8" s="12">
        <v>347</v>
      </c>
      <c r="H8" s="18">
        <v>38.040300000000002</v>
      </c>
      <c r="I8" s="12">
        <v>32.074300000000001</v>
      </c>
      <c r="J8" s="12">
        <v>45.116</v>
      </c>
      <c r="K8" s="12">
        <v>0</v>
      </c>
      <c r="L8" s="12" t="s">
        <v>3</v>
      </c>
      <c r="M8" s="14" t="s">
        <v>3</v>
      </c>
      <c r="N8" s="14" t="s">
        <v>3</v>
      </c>
      <c r="O8" s="14" t="s">
        <v>3</v>
      </c>
      <c r="R8" s="14" t="s">
        <v>3</v>
      </c>
      <c r="S8" s="14" t="s">
        <v>3</v>
      </c>
      <c r="T8" s="14" t="s">
        <v>3</v>
      </c>
      <c r="U8" s="14" t="s">
        <v>3</v>
      </c>
    </row>
    <row r="9" spans="1:24" x14ac:dyDescent="0.2">
      <c r="A9" s="9" t="s">
        <v>2</v>
      </c>
      <c r="B9" s="5" t="s">
        <v>29</v>
      </c>
      <c r="C9" s="5" t="s">
        <v>47</v>
      </c>
      <c r="D9" s="4">
        <v>2016</v>
      </c>
      <c r="E9" s="12">
        <v>0</v>
      </c>
      <c r="F9" s="21" t="s">
        <v>3</v>
      </c>
      <c r="G9" s="12" t="s">
        <v>3</v>
      </c>
      <c r="H9" s="18" t="s">
        <v>3</v>
      </c>
      <c r="I9" s="12" t="s">
        <v>3</v>
      </c>
      <c r="J9" s="12" t="s">
        <v>3</v>
      </c>
      <c r="K9" s="12" t="s">
        <v>3</v>
      </c>
      <c r="L9" s="12" t="s">
        <v>3</v>
      </c>
      <c r="M9" s="14" t="s">
        <v>3</v>
      </c>
      <c r="N9" s="14" t="s">
        <v>3</v>
      </c>
      <c r="O9" s="14" t="s">
        <v>3</v>
      </c>
      <c r="R9" s="14" t="s">
        <v>3</v>
      </c>
      <c r="S9" s="14" t="s">
        <v>3</v>
      </c>
      <c r="T9" s="14" t="s">
        <v>3</v>
      </c>
      <c r="U9" s="14" t="s">
        <v>3</v>
      </c>
      <c r="X9" s="6" t="s">
        <v>30</v>
      </c>
    </row>
    <row r="10" spans="1:24" x14ac:dyDescent="0.2">
      <c r="A10" s="9" t="s">
        <v>2</v>
      </c>
      <c r="B10" s="5" t="s">
        <v>29</v>
      </c>
      <c r="C10" s="5" t="s">
        <v>47</v>
      </c>
      <c r="D10" s="4">
        <v>2016</v>
      </c>
      <c r="E10" s="12">
        <v>1</v>
      </c>
      <c r="F10" s="21">
        <v>173</v>
      </c>
      <c r="G10" s="12">
        <v>342</v>
      </c>
      <c r="H10" s="18">
        <v>50.584800000000001</v>
      </c>
      <c r="I10" s="12">
        <v>43.581699999999998</v>
      </c>
      <c r="J10" s="12">
        <v>58.713000000000001</v>
      </c>
      <c r="K10" s="12">
        <v>0</v>
      </c>
      <c r="L10" s="12">
        <v>1.3298000000000001</v>
      </c>
      <c r="M10" s="14">
        <v>1.0602</v>
      </c>
      <c r="N10" s="14">
        <v>1.6677999999999999</v>
      </c>
      <c r="O10" s="14">
        <v>1.3658999999999999E-2</v>
      </c>
      <c r="P10" s="24">
        <v>1</v>
      </c>
      <c r="R10" s="14" t="s">
        <v>3</v>
      </c>
      <c r="S10" s="14" t="s">
        <v>3</v>
      </c>
      <c r="T10" s="14" t="s">
        <v>3</v>
      </c>
      <c r="U10" s="14" t="s">
        <v>3</v>
      </c>
    </row>
    <row r="11" spans="1:24" s="11" customFormat="1" x14ac:dyDescent="0.2">
      <c r="A11" s="17" t="s">
        <v>2</v>
      </c>
      <c r="B11" s="8" t="s">
        <v>29</v>
      </c>
      <c r="C11" s="8" t="s">
        <v>44</v>
      </c>
      <c r="D11" s="13">
        <v>2011</v>
      </c>
      <c r="E11" s="13">
        <v>0</v>
      </c>
      <c r="F11" s="21" t="s">
        <v>3</v>
      </c>
      <c r="G11" s="13" t="s">
        <v>3</v>
      </c>
      <c r="H11" s="18" t="s">
        <v>3</v>
      </c>
      <c r="I11" s="13" t="s">
        <v>3</v>
      </c>
      <c r="J11" s="13" t="s">
        <v>3</v>
      </c>
      <c r="K11" s="13" t="s">
        <v>3</v>
      </c>
      <c r="L11" s="13" t="s">
        <v>3</v>
      </c>
      <c r="M11" s="16" t="s">
        <v>3</v>
      </c>
      <c r="N11" s="16" t="s">
        <v>3</v>
      </c>
      <c r="O11" s="16" t="s">
        <v>3</v>
      </c>
      <c r="P11" s="24"/>
      <c r="Q11" s="16"/>
      <c r="R11" s="16" t="s">
        <v>3</v>
      </c>
      <c r="S11" s="16" t="s">
        <v>3</v>
      </c>
      <c r="T11" s="16" t="s">
        <v>3</v>
      </c>
      <c r="U11" s="16" t="s">
        <v>3</v>
      </c>
      <c r="V11" s="16"/>
      <c r="X11" s="11" t="s">
        <v>30</v>
      </c>
    </row>
    <row r="12" spans="1:24" s="11" customFormat="1" x14ac:dyDescent="0.2">
      <c r="A12" s="17" t="s">
        <v>2</v>
      </c>
      <c r="B12" s="8" t="s">
        <v>29</v>
      </c>
      <c r="C12" s="8" t="s">
        <v>44</v>
      </c>
      <c r="D12" s="13">
        <v>2011</v>
      </c>
      <c r="E12" s="13">
        <v>1</v>
      </c>
      <c r="F12" s="21">
        <v>870</v>
      </c>
      <c r="G12" s="13">
        <v>1627</v>
      </c>
      <c r="H12" s="18">
        <v>53.4726</v>
      </c>
      <c r="I12" s="13">
        <v>50.0349</v>
      </c>
      <c r="J12" s="13">
        <v>57.146999999999998</v>
      </c>
      <c r="K12" s="13">
        <v>0</v>
      </c>
      <c r="L12" s="13" t="s">
        <v>3</v>
      </c>
      <c r="M12" s="16" t="s">
        <v>3</v>
      </c>
      <c r="N12" s="16" t="s">
        <v>3</v>
      </c>
      <c r="O12" s="16" t="s">
        <v>3</v>
      </c>
      <c r="P12" s="24"/>
      <c r="Q12" s="16"/>
      <c r="R12" s="16" t="s">
        <v>3</v>
      </c>
      <c r="S12" s="16" t="s">
        <v>3</v>
      </c>
      <c r="T12" s="16" t="s">
        <v>3</v>
      </c>
      <c r="U12" s="16" t="s">
        <v>3</v>
      </c>
      <c r="V12" s="16"/>
      <c r="W12" s="11" t="s">
        <v>30</v>
      </c>
    </row>
    <row r="13" spans="1:24" s="11" customFormat="1" x14ac:dyDescent="0.2">
      <c r="A13" s="17" t="s">
        <v>2</v>
      </c>
      <c r="B13" s="8" t="s">
        <v>29</v>
      </c>
      <c r="C13" s="8" t="s">
        <v>44</v>
      </c>
      <c r="D13" s="13">
        <v>2016</v>
      </c>
      <c r="E13" s="13">
        <v>0</v>
      </c>
      <c r="F13" s="21" t="s">
        <v>3</v>
      </c>
      <c r="G13" s="13" t="s">
        <v>3</v>
      </c>
      <c r="H13" s="18" t="s">
        <v>3</v>
      </c>
      <c r="I13" s="13" t="s">
        <v>3</v>
      </c>
      <c r="J13" s="13" t="s">
        <v>3</v>
      </c>
      <c r="K13" s="13" t="s">
        <v>3</v>
      </c>
      <c r="L13" s="13" t="s">
        <v>3</v>
      </c>
      <c r="M13" s="16" t="s">
        <v>3</v>
      </c>
      <c r="N13" s="16" t="s">
        <v>3</v>
      </c>
      <c r="O13" s="16" t="s">
        <v>3</v>
      </c>
      <c r="P13" s="24"/>
      <c r="Q13" s="16" t="s">
        <v>30</v>
      </c>
      <c r="R13" s="16" t="s">
        <v>3</v>
      </c>
      <c r="S13" s="16" t="s">
        <v>3</v>
      </c>
      <c r="T13" s="16" t="s">
        <v>3</v>
      </c>
      <c r="U13" s="16" t="s">
        <v>3</v>
      </c>
      <c r="V13" s="16"/>
      <c r="X13" s="11" t="s">
        <v>30</v>
      </c>
    </row>
    <row r="14" spans="1:24" s="11" customFormat="1" x14ac:dyDescent="0.2">
      <c r="A14" s="17" t="s">
        <v>2</v>
      </c>
      <c r="B14" s="8" t="s">
        <v>29</v>
      </c>
      <c r="C14" s="8" t="s">
        <v>44</v>
      </c>
      <c r="D14" s="13">
        <v>2016</v>
      </c>
      <c r="E14" s="13">
        <v>1</v>
      </c>
      <c r="F14" s="21">
        <v>1094</v>
      </c>
      <c r="G14" s="13">
        <v>1731</v>
      </c>
      <c r="H14" s="18">
        <v>63.200499999999998</v>
      </c>
      <c r="I14" s="13">
        <v>59.5642</v>
      </c>
      <c r="J14" s="13">
        <v>67.058999999999997</v>
      </c>
      <c r="K14" s="13">
        <v>0</v>
      </c>
      <c r="L14" s="13">
        <v>1.1819</v>
      </c>
      <c r="M14" s="16">
        <v>1.0811999999999999</v>
      </c>
      <c r="N14" s="16">
        <v>1.292</v>
      </c>
      <c r="O14" s="16">
        <v>2.34E-4</v>
      </c>
      <c r="P14" s="24">
        <v>1</v>
      </c>
      <c r="Q14" s="16"/>
      <c r="R14" s="16" t="s">
        <v>3</v>
      </c>
      <c r="S14" s="16" t="s">
        <v>3</v>
      </c>
      <c r="T14" s="16" t="s">
        <v>3</v>
      </c>
      <c r="U14" s="16" t="s">
        <v>3</v>
      </c>
      <c r="V14" s="16"/>
      <c r="W14" s="11" t="s">
        <v>30</v>
      </c>
    </row>
    <row r="15" spans="1:24" x14ac:dyDescent="0.2">
      <c r="A15" s="9" t="s">
        <v>2</v>
      </c>
      <c r="B15" s="5" t="s">
        <v>29</v>
      </c>
      <c r="C15" s="5" t="s">
        <v>45</v>
      </c>
      <c r="D15" s="4">
        <v>2011</v>
      </c>
      <c r="E15" s="12">
        <v>1</v>
      </c>
      <c r="F15" s="21">
        <v>471</v>
      </c>
      <c r="G15" s="12">
        <v>849</v>
      </c>
      <c r="H15" s="18">
        <v>55.476999999999997</v>
      </c>
      <c r="I15" s="12">
        <v>50.686500000000002</v>
      </c>
      <c r="J15" s="12">
        <v>60.72</v>
      </c>
      <c r="K15" s="12">
        <v>0</v>
      </c>
      <c r="L15" s="12" t="s">
        <v>3</v>
      </c>
      <c r="M15" s="14" t="s">
        <v>3</v>
      </c>
      <c r="N15" s="14" t="s">
        <v>3</v>
      </c>
      <c r="O15" s="14" t="s">
        <v>3</v>
      </c>
      <c r="R15" s="14" t="s">
        <v>3</v>
      </c>
      <c r="S15" s="14" t="s">
        <v>3</v>
      </c>
      <c r="T15" s="14" t="s">
        <v>3</v>
      </c>
      <c r="U15" s="14" t="s">
        <v>3</v>
      </c>
    </row>
    <row r="16" spans="1:24" x14ac:dyDescent="0.2">
      <c r="A16" s="9" t="s">
        <v>2</v>
      </c>
      <c r="B16" s="5" t="s">
        <v>29</v>
      </c>
      <c r="C16" s="5" t="s">
        <v>45</v>
      </c>
      <c r="D16" s="4">
        <v>2016</v>
      </c>
      <c r="E16" s="12">
        <v>0</v>
      </c>
      <c r="F16" s="21" t="s">
        <v>3</v>
      </c>
      <c r="G16" s="12" t="s">
        <v>3</v>
      </c>
      <c r="H16" s="18" t="s">
        <v>3</v>
      </c>
      <c r="I16" s="12" t="s">
        <v>3</v>
      </c>
      <c r="J16" s="12" t="s">
        <v>3</v>
      </c>
      <c r="K16" s="12" t="s">
        <v>3</v>
      </c>
      <c r="L16" s="12" t="s">
        <v>3</v>
      </c>
      <c r="M16" s="14" t="s">
        <v>3</v>
      </c>
      <c r="N16" s="14" t="s">
        <v>3</v>
      </c>
      <c r="O16" s="14" t="s">
        <v>3</v>
      </c>
      <c r="R16" s="14" t="s">
        <v>3</v>
      </c>
      <c r="S16" s="14" t="s">
        <v>3</v>
      </c>
      <c r="T16" s="14" t="s">
        <v>3</v>
      </c>
      <c r="U16" s="14" t="s">
        <v>3</v>
      </c>
      <c r="X16" s="6" t="s">
        <v>30</v>
      </c>
    </row>
    <row r="17" spans="1:24" x14ac:dyDescent="0.2">
      <c r="A17" s="9" t="s">
        <v>2</v>
      </c>
      <c r="B17" s="5" t="s">
        <v>29</v>
      </c>
      <c r="C17" s="5" t="s">
        <v>45</v>
      </c>
      <c r="D17" s="4">
        <v>2016</v>
      </c>
      <c r="E17" s="12">
        <v>1</v>
      </c>
      <c r="F17" s="21">
        <v>743</v>
      </c>
      <c r="G17" s="12">
        <v>1046</v>
      </c>
      <c r="H17" s="18">
        <v>71.032499999999999</v>
      </c>
      <c r="I17" s="12">
        <v>66.104299999999995</v>
      </c>
      <c r="J17" s="12">
        <v>76.328000000000003</v>
      </c>
      <c r="K17" s="12">
        <v>0</v>
      </c>
      <c r="L17" s="12">
        <v>1.2804</v>
      </c>
      <c r="M17" s="14">
        <v>1.1408</v>
      </c>
      <c r="N17" s="14">
        <v>1.4371</v>
      </c>
      <c r="O17" s="14">
        <v>2.6999999999999999E-5</v>
      </c>
      <c r="P17" s="24">
        <v>1</v>
      </c>
      <c r="R17" s="14" t="s">
        <v>3</v>
      </c>
      <c r="S17" s="14" t="s">
        <v>3</v>
      </c>
      <c r="T17" s="14" t="s">
        <v>3</v>
      </c>
      <c r="U17" s="14" t="s">
        <v>3</v>
      </c>
      <c r="W17" s="6" t="s">
        <v>30</v>
      </c>
    </row>
    <row r="18" spans="1:24" s="11" customFormat="1" x14ac:dyDescent="0.2">
      <c r="A18" s="17" t="s">
        <v>2</v>
      </c>
      <c r="B18" s="8" t="s">
        <v>29</v>
      </c>
      <c r="C18" s="8" t="s">
        <v>46</v>
      </c>
      <c r="D18" s="13">
        <v>2011</v>
      </c>
      <c r="E18" s="13">
        <v>1</v>
      </c>
      <c r="F18" s="21">
        <v>226</v>
      </c>
      <c r="G18" s="13">
        <v>411</v>
      </c>
      <c r="H18" s="18">
        <v>54.9878</v>
      </c>
      <c r="I18" s="13">
        <v>48.266500000000001</v>
      </c>
      <c r="J18" s="13">
        <v>62.645000000000003</v>
      </c>
      <c r="K18" s="13">
        <v>0</v>
      </c>
      <c r="L18" s="13" t="s">
        <v>3</v>
      </c>
      <c r="M18" s="16" t="s">
        <v>3</v>
      </c>
      <c r="N18" s="16" t="s">
        <v>3</v>
      </c>
      <c r="O18" s="16" t="s">
        <v>3</v>
      </c>
      <c r="P18" s="24"/>
      <c r="Q18" s="16"/>
      <c r="R18" s="16" t="s">
        <v>3</v>
      </c>
      <c r="S18" s="16" t="s">
        <v>3</v>
      </c>
      <c r="T18" s="16" t="s">
        <v>3</v>
      </c>
      <c r="U18" s="16" t="s">
        <v>3</v>
      </c>
      <c r="V18" s="16"/>
    </row>
    <row r="19" spans="1:24" s="11" customFormat="1" x14ac:dyDescent="0.2">
      <c r="A19" s="17" t="s">
        <v>2</v>
      </c>
      <c r="B19" s="8" t="s">
        <v>29</v>
      </c>
      <c r="C19" s="8" t="s">
        <v>46</v>
      </c>
      <c r="D19" s="13">
        <v>2016</v>
      </c>
      <c r="E19" s="13">
        <v>0</v>
      </c>
      <c r="F19" s="21" t="s">
        <v>3</v>
      </c>
      <c r="G19" s="13" t="s">
        <v>3</v>
      </c>
      <c r="H19" s="18" t="s">
        <v>3</v>
      </c>
      <c r="I19" s="13" t="s">
        <v>3</v>
      </c>
      <c r="J19" s="13" t="s">
        <v>3</v>
      </c>
      <c r="K19" s="13" t="s">
        <v>3</v>
      </c>
      <c r="L19" s="13" t="s">
        <v>3</v>
      </c>
      <c r="M19" s="16" t="s">
        <v>3</v>
      </c>
      <c r="N19" s="16" t="s">
        <v>3</v>
      </c>
      <c r="O19" s="16" t="s">
        <v>3</v>
      </c>
      <c r="P19" s="24"/>
      <c r="Q19" s="16"/>
      <c r="R19" s="16" t="s">
        <v>3</v>
      </c>
      <c r="S19" s="16" t="s">
        <v>3</v>
      </c>
      <c r="T19" s="16" t="s">
        <v>3</v>
      </c>
      <c r="U19" s="16" t="s">
        <v>3</v>
      </c>
      <c r="V19" s="16"/>
      <c r="X19" s="11" t="s">
        <v>30</v>
      </c>
    </row>
    <row r="20" spans="1:24" s="11" customFormat="1" x14ac:dyDescent="0.2">
      <c r="A20" s="17" t="s">
        <v>2</v>
      </c>
      <c r="B20" s="8" t="s">
        <v>29</v>
      </c>
      <c r="C20" s="8" t="s">
        <v>46</v>
      </c>
      <c r="D20" s="13">
        <v>2016</v>
      </c>
      <c r="E20" s="13">
        <v>1</v>
      </c>
      <c r="F20" s="21">
        <v>389</v>
      </c>
      <c r="G20" s="13">
        <v>562</v>
      </c>
      <c r="H20" s="18">
        <v>69.217100000000002</v>
      </c>
      <c r="I20" s="13">
        <v>62.669400000000003</v>
      </c>
      <c r="J20" s="13">
        <v>76.448999999999998</v>
      </c>
      <c r="K20" s="13">
        <v>0</v>
      </c>
      <c r="L20" s="13">
        <v>1.2587999999999999</v>
      </c>
      <c r="M20" s="16">
        <v>1.0684</v>
      </c>
      <c r="N20" s="16">
        <v>1.4830000000000001</v>
      </c>
      <c r="O20" s="16">
        <v>5.9319999999999998E-3</v>
      </c>
      <c r="P20" s="24">
        <v>1</v>
      </c>
      <c r="Q20" s="16"/>
      <c r="R20" s="16" t="s">
        <v>3</v>
      </c>
      <c r="S20" s="16" t="s">
        <v>3</v>
      </c>
      <c r="T20" s="16" t="s">
        <v>3</v>
      </c>
      <c r="U20" s="16" t="s">
        <v>3</v>
      </c>
      <c r="V20" s="16"/>
      <c r="W20" s="11" t="s">
        <v>30</v>
      </c>
    </row>
    <row r="21" spans="1:24" x14ac:dyDescent="0.2">
      <c r="A21" s="9" t="s">
        <v>2</v>
      </c>
      <c r="B21" s="5" t="s">
        <v>29</v>
      </c>
      <c r="C21" s="5" t="s">
        <v>31</v>
      </c>
      <c r="D21" s="4">
        <v>2011</v>
      </c>
      <c r="E21" s="12">
        <v>0</v>
      </c>
      <c r="F21" s="21">
        <v>65</v>
      </c>
      <c r="G21" s="12">
        <v>373</v>
      </c>
      <c r="H21" s="18">
        <v>17.426300000000001</v>
      </c>
      <c r="I21" s="12">
        <v>13.6655</v>
      </c>
      <c r="J21" s="12">
        <v>22.222000000000001</v>
      </c>
      <c r="K21" s="12">
        <v>0</v>
      </c>
      <c r="L21" s="12" t="s">
        <v>3</v>
      </c>
      <c r="M21" s="14" t="s">
        <v>3</v>
      </c>
      <c r="N21" s="14" t="s">
        <v>3</v>
      </c>
      <c r="O21" s="14" t="s">
        <v>3</v>
      </c>
      <c r="R21" s="14" t="s">
        <v>3</v>
      </c>
      <c r="S21" s="14" t="s">
        <v>3</v>
      </c>
      <c r="T21" s="14" t="s">
        <v>3</v>
      </c>
      <c r="U21" s="14" t="s">
        <v>3</v>
      </c>
    </row>
    <row r="22" spans="1:24" x14ac:dyDescent="0.2">
      <c r="A22" s="9" t="s">
        <v>2</v>
      </c>
      <c r="B22" s="5" t="s">
        <v>29</v>
      </c>
      <c r="C22" s="5" t="s">
        <v>31</v>
      </c>
      <c r="D22" s="4">
        <v>2011</v>
      </c>
      <c r="E22" s="12">
        <v>1</v>
      </c>
      <c r="F22" s="21">
        <v>3901</v>
      </c>
      <c r="G22" s="12">
        <v>6718</v>
      </c>
      <c r="H22" s="18">
        <v>58.067900000000002</v>
      </c>
      <c r="I22" s="12">
        <v>56.274000000000001</v>
      </c>
      <c r="J22" s="12">
        <v>59.918999999999997</v>
      </c>
      <c r="K22" s="12">
        <v>0</v>
      </c>
      <c r="L22" s="12" t="s">
        <v>3</v>
      </c>
      <c r="M22" s="14" t="s">
        <v>3</v>
      </c>
      <c r="N22" s="14" t="s">
        <v>3</v>
      </c>
      <c r="O22" s="14" t="s">
        <v>3</v>
      </c>
      <c r="R22" s="14">
        <v>3.3321999999999998</v>
      </c>
      <c r="S22" s="14">
        <v>2.6078000000000001</v>
      </c>
      <c r="T22" s="14">
        <v>4.2577999999999996</v>
      </c>
      <c r="U22" s="14">
        <v>0</v>
      </c>
      <c r="V22" s="14">
        <v>1</v>
      </c>
    </row>
    <row r="23" spans="1:24" x14ac:dyDescent="0.2">
      <c r="A23" s="9" t="s">
        <v>2</v>
      </c>
      <c r="B23" s="5" t="s">
        <v>29</v>
      </c>
      <c r="C23" s="5" t="s">
        <v>31</v>
      </c>
      <c r="D23" s="4">
        <v>2016</v>
      </c>
      <c r="E23" s="12">
        <v>0</v>
      </c>
      <c r="F23" s="21">
        <v>162</v>
      </c>
      <c r="G23" s="12">
        <v>489</v>
      </c>
      <c r="H23" s="18">
        <v>33.128799999999998</v>
      </c>
      <c r="I23" s="12">
        <v>28.400700000000001</v>
      </c>
      <c r="J23" s="12">
        <v>38.643999999999998</v>
      </c>
      <c r="K23" s="12">
        <v>0</v>
      </c>
      <c r="L23" s="12">
        <v>1.9011</v>
      </c>
      <c r="M23" s="14">
        <v>1.4257</v>
      </c>
      <c r="N23" s="14">
        <v>2.5350000000000001</v>
      </c>
      <c r="O23" s="14">
        <v>1.2E-5</v>
      </c>
      <c r="P23" s="24">
        <v>1</v>
      </c>
      <c r="R23" s="14" t="s">
        <v>3</v>
      </c>
      <c r="S23" s="14" t="s">
        <v>3</v>
      </c>
      <c r="T23" s="14" t="s">
        <v>3</v>
      </c>
      <c r="U23" s="14" t="s">
        <v>3</v>
      </c>
    </row>
    <row r="24" spans="1:24" x14ac:dyDescent="0.2">
      <c r="A24" s="9" t="s">
        <v>2</v>
      </c>
      <c r="B24" s="5" t="s">
        <v>29</v>
      </c>
      <c r="C24" s="5" t="s">
        <v>31</v>
      </c>
      <c r="D24" s="4">
        <v>2016</v>
      </c>
      <c r="E24" s="12">
        <v>1</v>
      </c>
      <c r="F24" s="21">
        <v>5921</v>
      </c>
      <c r="G24" s="12">
        <v>9024</v>
      </c>
      <c r="H24" s="18">
        <v>65.613900000000001</v>
      </c>
      <c r="I24" s="12">
        <v>63.963799999999999</v>
      </c>
      <c r="J24" s="12">
        <v>67.307000000000002</v>
      </c>
      <c r="K24" s="12">
        <v>0</v>
      </c>
      <c r="L24" s="12">
        <v>1.1299999999999999</v>
      </c>
      <c r="M24" s="14">
        <v>1.0851999999999999</v>
      </c>
      <c r="N24" s="14">
        <v>1.1766000000000001</v>
      </c>
      <c r="O24" s="14">
        <v>0</v>
      </c>
      <c r="P24" s="24">
        <v>1</v>
      </c>
      <c r="R24" s="14">
        <v>1.9805999999999999</v>
      </c>
      <c r="S24" s="14">
        <v>1.6943999999999999</v>
      </c>
      <c r="T24" s="14">
        <v>2.3151000000000002</v>
      </c>
      <c r="U24" s="14">
        <v>0</v>
      </c>
      <c r="V24" s="14">
        <v>1</v>
      </c>
    </row>
    <row r="25" spans="1:24" s="11" customFormat="1" x14ac:dyDescent="0.2">
      <c r="A25" s="17" t="s">
        <v>2</v>
      </c>
      <c r="B25" s="8" t="s">
        <v>29</v>
      </c>
      <c r="C25" s="8" t="s">
        <v>32</v>
      </c>
      <c r="D25" s="13">
        <v>2011</v>
      </c>
      <c r="E25" s="13">
        <v>0</v>
      </c>
      <c r="F25" s="21">
        <v>45</v>
      </c>
      <c r="G25" s="13">
        <v>239</v>
      </c>
      <c r="H25" s="18">
        <v>18.828499999999998</v>
      </c>
      <c r="I25" s="13">
        <v>14.058</v>
      </c>
      <c r="J25" s="13">
        <v>25.218</v>
      </c>
      <c r="K25" s="13">
        <v>0</v>
      </c>
      <c r="L25" s="13" t="s">
        <v>3</v>
      </c>
      <c r="M25" s="16" t="s">
        <v>3</v>
      </c>
      <c r="N25" s="16" t="s">
        <v>3</v>
      </c>
      <c r="O25" s="16" t="s">
        <v>3</v>
      </c>
      <c r="P25" s="24"/>
      <c r="Q25" s="16"/>
      <c r="R25" s="16" t="s">
        <v>3</v>
      </c>
      <c r="S25" s="16" t="s">
        <v>3</v>
      </c>
      <c r="T25" s="16" t="s">
        <v>3</v>
      </c>
      <c r="U25" s="16" t="s">
        <v>3</v>
      </c>
      <c r="V25" s="16"/>
    </row>
    <row r="26" spans="1:24" s="11" customFormat="1" x14ac:dyDescent="0.2">
      <c r="A26" s="17" t="s">
        <v>2</v>
      </c>
      <c r="B26" s="8" t="s">
        <v>29</v>
      </c>
      <c r="C26" s="8" t="s">
        <v>32</v>
      </c>
      <c r="D26" s="13">
        <v>2011</v>
      </c>
      <c r="E26" s="13">
        <v>1</v>
      </c>
      <c r="F26" s="21">
        <v>1927</v>
      </c>
      <c r="G26" s="13">
        <v>3785</v>
      </c>
      <c r="H26" s="18">
        <v>50.911499999999997</v>
      </c>
      <c r="I26" s="13">
        <v>48.688400000000001</v>
      </c>
      <c r="J26" s="13">
        <v>53.235999999999997</v>
      </c>
      <c r="K26" s="13">
        <v>0</v>
      </c>
      <c r="L26" s="13" t="s">
        <v>3</v>
      </c>
      <c r="M26" s="16" t="s">
        <v>3</v>
      </c>
      <c r="N26" s="16" t="s">
        <v>3</v>
      </c>
      <c r="O26" s="16" t="s">
        <v>3</v>
      </c>
      <c r="P26" s="24"/>
      <c r="Q26" s="16"/>
      <c r="R26" s="16">
        <v>2.7040000000000002</v>
      </c>
      <c r="S26" s="16">
        <v>2.012</v>
      </c>
      <c r="T26" s="16">
        <v>3.6337999999999999</v>
      </c>
      <c r="U26" s="16">
        <v>0</v>
      </c>
      <c r="V26" s="16">
        <v>1</v>
      </c>
    </row>
    <row r="27" spans="1:24" s="11" customFormat="1" x14ac:dyDescent="0.2">
      <c r="A27" s="17" t="s">
        <v>2</v>
      </c>
      <c r="B27" s="8" t="s">
        <v>29</v>
      </c>
      <c r="C27" s="8" t="s">
        <v>32</v>
      </c>
      <c r="D27" s="13">
        <v>2016</v>
      </c>
      <c r="E27" s="13">
        <v>0</v>
      </c>
      <c r="F27" s="21">
        <v>79</v>
      </c>
      <c r="G27" s="13">
        <v>335</v>
      </c>
      <c r="H27" s="18">
        <v>23.582100000000001</v>
      </c>
      <c r="I27" s="13">
        <v>18.915400000000002</v>
      </c>
      <c r="J27" s="13">
        <v>29.4</v>
      </c>
      <c r="K27" s="13">
        <v>0</v>
      </c>
      <c r="L27" s="13">
        <v>1.2524999999999999</v>
      </c>
      <c r="M27" s="16">
        <v>0.86850000000000005</v>
      </c>
      <c r="N27" s="16">
        <v>1.8061</v>
      </c>
      <c r="O27" s="16">
        <v>0.22806100000000001</v>
      </c>
      <c r="P27" s="24"/>
      <c r="Q27" s="16"/>
      <c r="R27" s="16" t="s">
        <v>3</v>
      </c>
      <c r="S27" s="16" t="s">
        <v>3</v>
      </c>
      <c r="T27" s="16" t="s">
        <v>3</v>
      </c>
      <c r="U27" s="16" t="s">
        <v>3</v>
      </c>
      <c r="V27" s="16"/>
    </row>
    <row r="28" spans="1:24" s="11" customFormat="1" x14ac:dyDescent="0.2">
      <c r="A28" s="17" t="s">
        <v>2</v>
      </c>
      <c r="B28" s="8" t="s">
        <v>29</v>
      </c>
      <c r="C28" s="8" t="s">
        <v>32</v>
      </c>
      <c r="D28" s="13">
        <v>2016</v>
      </c>
      <c r="E28" s="13">
        <v>1</v>
      </c>
      <c r="F28" s="21">
        <v>2347</v>
      </c>
      <c r="G28" s="13">
        <v>4349</v>
      </c>
      <c r="H28" s="18">
        <v>53.9664</v>
      </c>
      <c r="I28" s="13">
        <v>51.826700000000002</v>
      </c>
      <c r="J28" s="13">
        <v>56.195</v>
      </c>
      <c r="K28" s="13">
        <v>0</v>
      </c>
      <c r="L28" s="13">
        <v>1.06</v>
      </c>
      <c r="M28" s="16">
        <v>0.998</v>
      </c>
      <c r="N28" s="16">
        <v>1.1257999999999999</v>
      </c>
      <c r="O28" s="16">
        <v>5.8009999999999999E-2</v>
      </c>
      <c r="P28" s="24"/>
      <c r="Q28" s="16"/>
      <c r="R28" s="16">
        <v>2.2884000000000002</v>
      </c>
      <c r="S28" s="16">
        <v>1.8288</v>
      </c>
      <c r="T28" s="16">
        <v>2.8635999999999999</v>
      </c>
      <c r="U28" s="16">
        <v>0</v>
      </c>
      <c r="V28" s="16">
        <v>1</v>
      </c>
    </row>
    <row r="29" spans="1:24" x14ac:dyDescent="0.2">
      <c r="A29" s="9" t="s">
        <v>2</v>
      </c>
      <c r="B29" s="5" t="s">
        <v>33</v>
      </c>
      <c r="C29" s="5" t="s">
        <v>47</v>
      </c>
      <c r="D29" s="4">
        <v>2011</v>
      </c>
      <c r="E29" s="12">
        <v>1</v>
      </c>
      <c r="F29" s="21">
        <v>0</v>
      </c>
      <c r="G29" s="12">
        <v>7</v>
      </c>
      <c r="H29" s="18" t="s">
        <v>3</v>
      </c>
      <c r="I29" s="12" t="s">
        <v>3</v>
      </c>
      <c r="J29" s="12" t="s">
        <v>3</v>
      </c>
      <c r="K29" s="12" t="s">
        <v>3</v>
      </c>
      <c r="L29" s="12" t="s">
        <v>3</v>
      </c>
      <c r="M29" s="14" t="s">
        <v>3</v>
      </c>
      <c r="N29" s="14" t="s">
        <v>3</v>
      </c>
      <c r="O29" s="14" t="s">
        <v>3</v>
      </c>
      <c r="R29" s="14" t="s">
        <v>3</v>
      </c>
      <c r="S29" s="14" t="s">
        <v>3</v>
      </c>
      <c r="T29" s="14" t="s">
        <v>3</v>
      </c>
      <c r="U29" s="14" t="s">
        <v>3</v>
      </c>
      <c r="X29" s="6" t="s">
        <v>30</v>
      </c>
    </row>
    <row r="30" spans="1:24" x14ac:dyDescent="0.2">
      <c r="A30" s="9" t="s">
        <v>2</v>
      </c>
      <c r="B30" s="5" t="s">
        <v>33</v>
      </c>
      <c r="C30" s="5" t="s">
        <v>47</v>
      </c>
      <c r="D30" s="4">
        <v>2016</v>
      </c>
      <c r="E30" s="12">
        <v>0</v>
      </c>
      <c r="F30" s="21" t="s">
        <v>3</v>
      </c>
      <c r="G30" s="12" t="s">
        <v>3</v>
      </c>
      <c r="H30" s="18" t="s">
        <v>3</v>
      </c>
      <c r="I30" s="12" t="s">
        <v>3</v>
      </c>
      <c r="J30" s="12" t="s">
        <v>3</v>
      </c>
      <c r="K30" s="12" t="s">
        <v>3</v>
      </c>
      <c r="L30" s="12" t="s">
        <v>3</v>
      </c>
      <c r="M30" s="14" t="s">
        <v>3</v>
      </c>
      <c r="N30" s="14" t="s">
        <v>3</v>
      </c>
      <c r="O30" s="14" t="s">
        <v>3</v>
      </c>
      <c r="R30" s="14" t="s">
        <v>3</v>
      </c>
      <c r="S30" s="14" t="s">
        <v>3</v>
      </c>
      <c r="T30" s="14" t="s">
        <v>3</v>
      </c>
      <c r="U30" s="14" t="s">
        <v>3</v>
      </c>
      <c r="X30" s="6" t="s">
        <v>30</v>
      </c>
    </row>
    <row r="31" spans="1:24" x14ac:dyDescent="0.2">
      <c r="A31" s="9" t="s">
        <v>2</v>
      </c>
      <c r="B31" s="5" t="s">
        <v>33</v>
      </c>
      <c r="C31" s="5" t="s">
        <v>47</v>
      </c>
      <c r="D31" s="4">
        <v>2016</v>
      </c>
      <c r="E31" s="12">
        <v>1</v>
      </c>
      <c r="F31" s="21" t="s">
        <v>3</v>
      </c>
      <c r="G31" s="12" t="s">
        <v>3</v>
      </c>
      <c r="H31" s="18" t="s">
        <v>3</v>
      </c>
      <c r="I31" s="12" t="s">
        <v>3</v>
      </c>
      <c r="J31" s="12" t="s">
        <v>3</v>
      </c>
      <c r="K31" s="12" t="s">
        <v>3</v>
      </c>
      <c r="L31" s="12" t="s">
        <v>3</v>
      </c>
      <c r="M31" s="14" t="s">
        <v>3</v>
      </c>
      <c r="N31" s="14" t="s">
        <v>3</v>
      </c>
      <c r="O31" s="14" t="s">
        <v>3</v>
      </c>
      <c r="R31" s="14" t="s">
        <v>3</v>
      </c>
      <c r="S31" s="14" t="s">
        <v>3</v>
      </c>
      <c r="T31" s="14" t="s">
        <v>3</v>
      </c>
      <c r="U31" s="14" t="s">
        <v>3</v>
      </c>
      <c r="X31" s="6" t="s">
        <v>30</v>
      </c>
    </row>
    <row r="32" spans="1:24" s="11" customFormat="1" x14ac:dyDescent="0.2">
      <c r="A32" s="17" t="s">
        <v>2</v>
      </c>
      <c r="B32" s="8" t="s">
        <v>33</v>
      </c>
      <c r="C32" s="8" t="s">
        <v>44</v>
      </c>
      <c r="D32" s="13">
        <v>2011</v>
      </c>
      <c r="E32" s="13">
        <v>0</v>
      </c>
      <c r="F32" s="21" t="s">
        <v>3</v>
      </c>
      <c r="G32" s="13" t="s">
        <v>3</v>
      </c>
      <c r="H32" s="18" t="s">
        <v>3</v>
      </c>
      <c r="I32" s="13" t="s">
        <v>3</v>
      </c>
      <c r="J32" s="13" t="s">
        <v>3</v>
      </c>
      <c r="K32" s="13" t="s">
        <v>3</v>
      </c>
      <c r="L32" s="13" t="s">
        <v>3</v>
      </c>
      <c r="M32" s="16" t="s">
        <v>3</v>
      </c>
      <c r="N32" s="16" t="s">
        <v>3</v>
      </c>
      <c r="O32" s="16" t="s">
        <v>3</v>
      </c>
      <c r="P32" s="24"/>
      <c r="Q32" s="16"/>
      <c r="R32" s="16" t="s">
        <v>3</v>
      </c>
      <c r="S32" s="16" t="s">
        <v>3</v>
      </c>
      <c r="T32" s="16" t="s">
        <v>3</v>
      </c>
      <c r="U32" s="16" t="s">
        <v>3</v>
      </c>
      <c r="V32" s="16"/>
      <c r="X32" s="11" t="s">
        <v>30</v>
      </c>
    </row>
    <row r="33" spans="1:24" s="11" customFormat="1" x14ac:dyDescent="0.2">
      <c r="A33" s="17" t="s">
        <v>2</v>
      </c>
      <c r="B33" s="8" t="s">
        <v>33</v>
      </c>
      <c r="C33" s="8" t="s">
        <v>44</v>
      </c>
      <c r="D33" s="13">
        <v>2011</v>
      </c>
      <c r="E33" s="13">
        <v>1</v>
      </c>
      <c r="F33" s="21">
        <v>78</v>
      </c>
      <c r="G33" s="13">
        <v>167</v>
      </c>
      <c r="H33" s="18">
        <v>46.706600000000002</v>
      </c>
      <c r="I33" s="13">
        <v>37.410899999999998</v>
      </c>
      <c r="J33" s="13">
        <v>58.311999999999998</v>
      </c>
      <c r="K33" s="13">
        <v>0</v>
      </c>
      <c r="L33" s="13" t="s">
        <v>3</v>
      </c>
      <c r="M33" s="16" t="s">
        <v>3</v>
      </c>
      <c r="N33" s="16" t="s">
        <v>3</v>
      </c>
      <c r="O33" s="16" t="s">
        <v>3</v>
      </c>
      <c r="P33" s="24"/>
      <c r="Q33" s="16"/>
      <c r="R33" s="16" t="s">
        <v>3</v>
      </c>
      <c r="S33" s="16" t="s">
        <v>3</v>
      </c>
      <c r="T33" s="16" t="s">
        <v>3</v>
      </c>
      <c r="U33" s="16" t="s">
        <v>3</v>
      </c>
      <c r="V33" s="16"/>
    </row>
    <row r="34" spans="1:24" s="11" customFormat="1" x14ac:dyDescent="0.2">
      <c r="A34" s="17" t="s">
        <v>2</v>
      </c>
      <c r="B34" s="8" t="s">
        <v>33</v>
      </c>
      <c r="C34" s="8" t="s">
        <v>44</v>
      </c>
      <c r="D34" s="13">
        <v>2016</v>
      </c>
      <c r="E34" s="13">
        <v>0</v>
      </c>
      <c r="F34" s="21" t="s">
        <v>3</v>
      </c>
      <c r="G34" s="13" t="s">
        <v>3</v>
      </c>
      <c r="H34" s="18" t="s">
        <v>3</v>
      </c>
      <c r="I34" s="13" t="s">
        <v>3</v>
      </c>
      <c r="J34" s="13" t="s">
        <v>3</v>
      </c>
      <c r="K34" s="13" t="s">
        <v>3</v>
      </c>
      <c r="L34" s="13" t="s">
        <v>3</v>
      </c>
      <c r="M34" s="16" t="s">
        <v>3</v>
      </c>
      <c r="N34" s="16" t="s">
        <v>3</v>
      </c>
      <c r="O34" s="16" t="s">
        <v>3</v>
      </c>
      <c r="P34" s="24"/>
      <c r="Q34" s="16"/>
      <c r="R34" s="16" t="s">
        <v>3</v>
      </c>
      <c r="S34" s="16" t="s">
        <v>3</v>
      </c>
      <c r="T34" s="16" t="s">
        <v>3</v>
      </c>
      <c r="U34" s="16" t="s">
        <v>3</v>
      </c>
      <c r="V34" s="16"/>
      <c r="X34" s="11" t="s">
        <v>30</v>
      </c>
    </row>
    <row r="35" spans="1:24" s="11" customFormat="1" x14ac:dyDescent="0.2">
      <c r="A35" s="17" t="s">
        <v>2</v>
      </c>
      <c r="B35" s="8" t="s">
        <v>33</v>
      </c>
      <c r="C35" s="8" t="s">
        <v>44</v>
      </c>
      <c r="D35" s="13">
        <v>2016</v>
      </c>
      <c r="E35" s="13">
        <v>1</v>
      </c>
      <c r="F35" s="21">
        <v>59</v>
      </c>
      <c r="G35" s="13">
        <v>137</v>
      </c>
      <c r="H35" s="18">
        <v>43.0657</v>
      </c>
      <c r="I35" s="13">
        <v>33.366799999999998</v>
      </c>
      <c r="J35" s="13">
        <v>55.584000000000003</v>
      </c>
      <c r="K35" s="13">
        <v>0</v>
      </c>
      <c r="L35" s="13">
        <v>0.92200000000000004</v>
      </c>
      <c r="M35" s="16">
        <v>0.65749999999999997</v>
      </c>
      <c r="N35" s="16">
        <v>1.2930999999999999</v>
      </c>
      <c r="O35" s="16">
        <v>0.63808500000000001</v>
      </c>
      <c r="P35" s="24"/>
      <c r="Q35" s="16"/>
      <c r="R35" s="16" t="s">
        <v>3</v>
      </c>
      <c r="S35" s="16" t="s">
        <v>3</v>
      </c>
      <c r="T35" s="16" t="s">
        <v>3</v>
      </c>
      <c r="U35" s="16" t="s">
        <v>3</v>
      </c>
      <c r="V35" s="16"/>
      <c r="W35" s="11" t="s">
        <v>30</v>
      </c>
    </row>
    <row r="36" spans="1:24" x14ac:dyDescent="0.2">
      <c r="A36" s="9" t="s">
        <v>2</v>
      </c>
      <c r="B36" s="5" t="s">
        <v>33</v>
      </c>
      <c r="C36" s="5" t="s">
        <v>45</v>
      </c>
      <c r="D36" s="4">
        <v>2011</v>
      </c>
      <c r="E36" s="12">
        <v>0</v>
      </c>
      <c r="F36" s="21">
        <v>0</v>
      </c>
      <c r="G36" s="12">
        <v>6</v>
      </c>
      <c r="H36" s="18" t="s">
        <v>3</v>
      </c>
      <c r="I36" s="12" t="s">
        <v>3</v>
      </c>
      <c r="J36" s="12" t="s">
        <v>3</v>
      </c>
      <c r="K36" s="12" t="s">
        <v>3</v>
      </c>
      <c r="L36" s="12" t="s">
        <v>3</v>
      </c>
      <c r="M36" s="14" t="s">
        <v>3</v>
      </c>
      <c r="N36" s="14" t="s">
        <v>3</v>
      </c>
      <c r="O36" s="14" t="s">
        <v>3</v>
      </c>
      <c r="R36" s="14" t="s">
        <v>3</v>
      </c>
      <c r="S36" s="14" t="s">
        <v>3</v>
      </c>
      <c r="T36" s="14" t="s">
        <v>3</v>
      </c>
      <c r="U36" s="14" t="s">
        <v>3</v>
      </c>
      <c r="X36" s="6" t="s">
        <v>30</v>
      </c>
    </row>
    <row r="37" spans="1:24" x14ac:dyDescent="0.2">
      <c r="A37" s="9" t="s">
        <v>2</v>
      </c>
      <c r="B37" s="5" t="s">
        <v>33</v>
      </c>
      <c r="C37" s="5" t="s">
        <v>45</v>
      </c>
      <c r="D37" s="4">
        <v>2011</v>
      </c>
      <c r="E37" s="12">
        <v>1</v>
      </c>
      <c r="F37" s="21">
        <v>103</v>
      </c>
      <c r="G37" s="12">
        <v>204</v>
      </c>
      <c r="H37" s="18">
        <v>50.490200000000002</v>
      </c>
      <c r="I37" s="12">
        <v>41.623199999999997</v>
      </c>
      <c r="J37" s="12">
        <v>61.246000000000002</v>
      </c>
      <c r="K37" s="12">
        <v>0</v>
      </c>
      <c r="L37" s="12" t="s">
        <v>3</v>
      </c>
      <c r="M37" s="14" t="s">
        <v>3</v>
      </c>
      <c r="N37" s="14" t="s">
        <v>3</v>
      </c>
      <c r="O37" s="14" t="s">
        <v>3</v>
      </c>
      <c r="R37" s="14" t="s">
        <v>3</v>
      </c>
      <c r="S37" s="14" t="s">
        <v>3</v>
      </c>
      <c r="T37" s="14" t="s">
        <v>3</v>
      </c>
      <c r="U37" s="14" t="s">
        <v>3</v>
      </c>
    </row>
    <row r="38" spans="1:24" x14ac:dyDescent="0.2">
      <c r="A38" s="9" t="s">
        <v>2</v>
      </c>
      <c r="B38" s="5" t="s">
        <v>33</v>
      </c>
      <c r="C38" s="5" t="s">
        <v>45</v>
      </c>
      <c r="D38" s="4">
        <v>2016</v>
      </c>
      <c r="E38" s="12">
        <v>0</v>
      </c>
      <c r="F38" s="21" t="s">
        <v>3</v>
      </c>
      <c r="G38" s="12" t="s">
        <v>3</v>
      </c>
      <c r="H38" s="18" t="s">
        <v>3</v>
      </c>
      <c r="I38" s="12" t="s">
        <v>3</v>
      </c>
      <c r="J38" s="12" t="s">
        <v>3</v>
      </c>
      <c r="K38" s="12" t="s">
        <v>3</v>
      </c>
      <c r="L38" s="12" t="s">
        <v>3</v>
      </c>
      <c r="M38" s="14" t="s">
        <v>3</v>
      </c>
      <c r="N38" s="14" t="s">
        <v>3</v>
      </c>
      <c r="O38" s="14" t="s">
        <v>3</v>
      </c>
      <c r="R38" s="14" t="s">
        <v>3</v>
      </c>
      <c r="S38" s="14" t="s">
        <v>3</v>
      </c>
      <c r="T38" s="14" t="s">
        <v>3</v>
      </c>
      <c r="U38" s="14" t="s">
        <v>3</v>
      </c>
      <c r="X38" s="6" t="s">
        <v>30</v>
      </c>
    </row>
    <row r="39" spans="1:24" x14ac:dyDescent="0.2">
      <c r="A39" s="9" t="s">
        <v>2</v>
      </c>
      <c r="B39" s="5" t="s">
        <v>33</v>
      </c>
      <c r="C39" s="5" t="s">
        <v>45</v>
      </c>
      <c r="D39" s="4">
        <v>2016</v>
      </c>
      <c r="E39" s="12">
        <v>1</v>
      </c>
      <c r="F39" s="21">
        <v>113</v>
      </c>
      <c r="G39" s="12">
        <v>210</v>
      </c>
      <c r="H39" s="18">
        <v>53.8095</v>
      </c>
      <c r="I39" s="12">
        <v>44.749200000000002</v>
      </c>
      <c r="J39" s="12">
        <v>64.703999999999994</v>
      </c>
      <c r="K39" s="12">
        <v>0</v>
      </c>
      <c r="L39" s="12">
        <v>1.0657000000000001</v>
      </c>
      <c r="M39" s="14">
        <v>0.81599999999999995</v>
      </c>
      <c r="N39" s="14">
        <v>1.3918999999999999</v>
      </c>
      <c r="O39" s="14">
        <v>0.64022500000000004</v>
      </c>
      <c r="R39" s="14" t="s">
        <v>3</v>
      </c>
      <c r="S39" s="14" t="s">
        <v>3</v>
      </c>
      <c r="T39" s="14" t="s">
        <v>3</v>
      </c>
      <c r="U39" s="14" t="s">
        <v>3</v>
      </c>
      <c r="W39" s="6" t="s">
        <v>30</v>
      </c>
    </row>
    <row r="40" spans="1:24" s="11" customFormat="1" x14ac:dyDescent="0.2">
      <c r="A40" s="17" t="s">
        <v>2</v>
      </c>
      <c r="B40" s="8" t="s">
        <v>33</v>
      </c>
      <c r="C40" s="8" t="s">
        <v>46</v>
      </c>
      <c r="D40" s="13">
        <v>2011</v>
      </c>
      <c r="E40" s="13">
        <v>0</v>
      </c>
      <c r="F40" s="21" t="s">
        <v>3</v>
      </c>
      <c r="G40" s="13" t="s">
        <v>3</v>
      </c>
      <c r="H40" s="18" t="s">
        <v>3</v>
      </c>
      <c r="I40" s="13" t="s">
        <v>3</v>
      </c>
      <c r="J40" s="13" t="s">
        <v>3</v>
      </c>
      <c r="K40" s="13" t="s">
        <v>3</v>
      </c>
      <c r="L40" s="13" t="s">
        <v>3</v>
      </c>
      <c r="M40" s="16" t="s">
        <v>3</v>
      </c>
      <c r="N40" s="16" t="s">
        <v>3</v>
      </c>
      <c r="O40" s="16" t="s">
        <v>3</v>
      </c>
      <c r="P40" s="24"/>
      <c r="Q40" s="16"/>
      <c r="R40" s="16" t="s">
        <v>3</v>
      </c>
      <c r="S40" s="16" t="s">
        <v>3</v>
      </c>
      <c r="T40" s="16" t="s">
        <v>3</v>
      </c>
      <c r="U40" s="16" t="s">
        <v>3</v>
      </c>
      <c r="V40" s="16"/>
      <c r="X40" s="11" t="s">
        <v>30</v>
      </c>
    </row>
    <row r="41" spans="1:24" s="11" customFormat="1" x14ac:dyDescent="0.2">
      <c r="A41" s="17" t="s">
        <v>2</v>
      </c>
      <c r="B41" s="8" t="s">
        <v>33</v>
      </c>
      <c r="C41" s="8" t="s">
        <v>46</v>
      </c>
      <c r="D41" s="13">
        <v>2011</v>
      </c>
      <c r="E41" s="13">
        <v>1</v>
      </c>
      <c r="F41" s="21">
        <v>63</v>
      </c>
      <c r="G41" s="13">
        <v>129</v>
      </c>
      <c r="H41" s="18">
        <v>48.837200000000003</v>
      </c>
      <c r="I41" s="13">
        <v>38.151299999999999</v>
      </c>
      <c r="J41" s="13">
        <v>62.515999999999998</v>
      </c>
      <c r="K41" s="13">
        <v>0</v>
      </c>
      <c r="L41" s="13" t="s">
        <v>3</v>
      </c>
      <c r="M41" s="16" t="s">
        <v>3</v>
      </c>
      <c r="N41" s="16" t="s">
        <v>3</v>
      </c>
      <c r="O41" s="16" t="s">
        <v>3</v>
      </c>
      <c r="P41" s="24"/>
      <c r="Q41" s="16"/>
      <c r="R41" s="16" t="s">
        <v>3</v>
      </c>
      <c r="S41" s="16" t="s">
        <v>3</v>
      </c>
      <c r="T41" s="16" t="s">
        <v>3</v>
      </c>
      <c r="U41" s="16" t="s">
        <v>3</v>
      </c>
      <c r="V41" s="16"/>
    </row>
    <row r="42" spans="1:24" s="11" customFormat="1" x14ac:dyDescent="0.2">
      <c r="A42" s="17" t="s">
        <v>2</v>
      </c>
      <c r="B42" s="8" t="s">
        <v>33</v>
      </c>
      <c r="C42" s="8" t="s">
        <v>46</v>
      </c>
      <c r="D42" s="13">
        <v>2016</v>
      </c>
      <c r="E42" s="13">
        <v>0</v>
      </c>
      <c r="F42" s="21" t="s">
        <v>3</v>
      </c>
      <c r="G42" s="13" t="s">
        <v>3</v>
      </c>
      <c r="H42" s="18" t="s">
        <v>3</v>
      </c>
      <c r="I42" s="13" t="s">
        <v>3</v>
      </c>
      <c r="J42" s="13" t="s">
        <v>3</v>
      </c>
      <c r="K42" s="13" t="s">
        <v>3</v>
      </c>
      <c r="L42" s="13" t="s">
        <v>3</v>
      </c>
      <c r="M42" s="16" t="s">
        <v>3</v>
      </c>
      <c r="N42" s="16" t="s">
        <v>3</v>
      </c>
      <c r="O42" s="16" t="s">
        <v>3</v>
      </c>
      <c r="P42" s="24"/>
      <c r="Q42" s="16"/>
      <c r="R42" s="16" t="s">
        <v>3</v>
      </c>
      <c r="S42" s="16" t="s">
        <v>3</v>
      </c>
      <c r="T42" s="16" t="s">
        <v>3</v>
      </c>
      <c r="U42" s="16" t="s">
        <v>3</v>
      </c>
      <c r="V42" s="16"/>
      <c r="X42" s="11" t="s">
        <v>30</v>
      </c>
    </row>
    <row r="43" spans="1:24" s="11" customFormat="1" x14ac:dyDescent="0.2">
      <c r="A43" s="17" t="s">
        <v>2</v>
      </c>
      <c r="B43" s="8" t="s">
        <v>33</v>
      </c>
      <c r="C43" s="8" t="s">
        <v>46</v>
      </c>
      <c r="D43" s="13">
        <v>2016</v>
      </c>
      <c r="E43" s="13">
        <v>1</v>
      </c>
      <c r="F43" s="21">
        <v>68</v>
      </c>
      <c r="G43" s="13">
        <v>118</v>
      </c>
      <c r="H43" s="18">
        <v>57.627099999999999</v>
      </c>
      <c r="I43" s="13">
        <v>45.436399999999999</v>
      </c>
      <c r="J43" s="13">
        <v>73.088999999999999</v>
      </c>
      <c r="K43" s="13">
        <v>5.0000000000000004E-6</v>
      </c>
      <c r="L43" s="13">
        <v>1.18</v>
      </c>
      <c r="M43" s="16">
        <v>0.83760000000000001</v>
      </c>
      <c r="N43" s="16">
        <v>1.6624000000000001</v>
      </c>
      <c r="O43" s="16">
        <v>0.34392899999999998</v>
      </c>
      <c r="P43" s="24"/>
      <c r="Q43" s="16"/>
      <c r="R43" s="16" t="s">
        <v>3</v>
      </c>
      <c r="S43" s="16" t="s">
        <v>3</v>
      </c>
      <c r="T43" s="16" t="s">
        <v>3</v>
      </c>
      <c r="U43" s="16" t="s">
        <v>3</v>
      </c>
      <c r="V43" s="16"/>
      <c r="W43" s="11" t="s">
        <v>30</v>
      </c>
    </row>
    <row r="44" spans="1:24" x14ac:dyDescent="0.2">
      <c r="A44" s="9" t="s">
        <v>2</v>
      </c>
      <c r="B44" s="5" t="s">
        <v>33</v>
      </c>
      <c r="C44" s="5" t="s">
        <v>31</v>
      </c>
      <c r="D44" s="4">
        <v>2011</v>
      </c>
      <c r="E44" s="12">
        <v>0</v>
      </c>
      <c r="F44" s="21">
        <v>98</v>
      </c>
      <c r="G44" s="12">
        <v>772</v>
      </c>
      <c r="H44" s="18">
        <v>12.6943</v>
      </c>
      <c r="I44" s="12">
        <v>10.414199999999999</v>
      </c>
      <c r="J44" s="12">
        <v>15.474</v>
      </c>
      <c r="K44" s="12">
        <v>0</v>
      </c>
      <c r="L44" s="12" t="s">
        <v>3</v>
      </c>
      <c r="M44" s="14" t="s">
        <v>3</v>
      </c>
      <c r="N44" s="14" t="s">
        <v>3</v>
      </c>
      <c r="O44" s="14" t="s">
        <v>3</v>
      </c>
      <c r="R44" s="14" t="s">
        <v>3</v>
      </c>
      <c r="S44" s="14" t="s">
        <v>3</v>
      </c>
      <c r="T44" s="14" t="s">
        <v>3</v>
      </c>
      <c r="U44" s="14" t="s">
        <v>3</v>
      </c>
    </row>
    <row r="45" spans="1:24" x14ac:dyDescent="0.2">
      <c r="A45" s="9" t="s">
        <v>2</v>
      </c>
      <c r="B45" s="5" t="s">
        <v>33</v>
      </c>
      <c r="C45" s="5" t="s">
        <v>31</v>
      </c>
      <c r="D45" s="4">
        <v>2011</v>
      </c>
      <c r="E45" s="12">
        <v>1</v>
      </c>
      <c r="F45" s="21">
        <v>4210</v>
      </c>
      <c r="G45" s="12">
        <v>6977</v>
      </c>
      <c r="H45" s="18">
        <v>60.341099999999997</v>
      </c>
      <c r="I45" s="12">
        <v>58.545699999999997</v>
      </c>
      <c r="J45" s="12">
        <v>62.192</v>
      </c>
      <c r="K45" s="12">
        <v>0</v>
      </c>
      <c r="L45" s="12" t="s">
        <v>3</v>
      </c>
      <c r="M45" s="14" t="s">
        <v>3</v>
      </c>
      <c r="N45" s="14" t="s">
        <v>3</v>
      </c>
      <c r="O45" s="14" t="s">
        <v>3</v>
      </c>
      <c r="R45" s="14">
        <v>4.7534000000000001</v>
      </c>
      <c r="S45" s="14">
        <v>3.8906999999999998</v>
      </c>
      <c r="T45" s="14">
        <v>5.8074000000000003</v>
      </c>
      <c r="U45" s="14">
        <v>0</v>
      </c>
      <c r="V45" s="14">
        <v>1</v>
      </c>
    </row>
    <row r="46" spans="1:24" x14ac:dyDescent="0.2">
      <c r="A46" s="9" t="s">
        <v>2</v>
      </c>
      <c r="B46" s="5" t="s">
        <v>33</v>
      </c>
      <c r="C46" s="5" t="s">
        <v>31</v>
      </c>
      <c r="D46" s="4">
        <v>2016</v>
      </c>
      <c r="E46" s="12">
        <v>0</v>
      </c>
      <c r="F46" s="21">
        <v>69</v>
      </c>
      <c r="G46" s="12">
        <v>709</v>
      </c>
      <c r="H46" s="18">
        <v>9.7319999999999993</v>
      </c>
      <c r="I46" s="12">
        <v>7.6864999999999997</v>
      </c>
      <c r="J46" s="12">
        <v>12.321999999999999</v>
      </c>
      <c r="K46" s="12">
        <v>0</v>
      </c>
      <c r="L46" s="12">
        <v>0.76659999999999995</v>
      </c>
      <c r="M46" s="14">
        <v>0.56340000000000001</v>
      </c>
      <c r="N46" s="14">
        <v>1.0431999999999999</v>
      </c>
      <c r="O46" s="14">
        <v>9.0852000000000002E-2</v>
      </c>
      <c r="R46" s="14" t="s">
        <v>3</v>
      </c>
      <c r="S46" s="14" t="s">
        <v>3</v>
      </c>
      <c r="T46" s="14" t="s">
        <v>3</v>
      </c>
      <c r="U46" s="14" t="s">
        <v>3</v>
      </c>
    </row>
    <row r="47" spans="1:24" x14ac:dyDescent="0.2">
      <c r="A47" s="9" t="s">
        <v>2</v>
      </c>
      <c r="B47" s="5" t="s">
        <v>33</v>
      </c>
      <c r="C47" s="5" t="s">
        <v>31</v>
      </c>
      <c r="D47" s="4">
        <v>2016</v>
      </c>
      <c r="E47" s="12">
        <v>1</v>
      </c>
      <c r="F47" s="21">
        <v>4113</v>
      </c>
      <c r="G47" s="12">
        <v>6382</v>
      </c>
      <c r="H47" s="18">
        <v>64.446899999999999</v>
      </c>
      <c r="I47" s="12">
        <v>62.507100000000001</v>
      </c>
      <c r="J47" s="12">
        <v>66.447000000000003</v>
      </c>
      <c r="K47" s="12">
        <v>0</v>
      </c>
      <c r="L47" s="12">
        <v>1.0680000000000001</v>
      </c>
      <c r="M47" s="14">
        <v>1.0230999999999999</v>
      </c>
      <c r="N47" s="14">
        <v>1.1149</v>
      </c>
      <c r="O47" s="14">
        <v>2.6770000000000001E-3</v>
      </c>
      <c r="P47" s="24">
        <v>1</v>
      </c>
      <c r="R47" s="14">
        <v>6.6222000000000003</v>
      </c>
      <c r="S47" s="14">
        <v>5.22</v>
      </c>
      <c r="T47" s="14">
        <v>8.4009</v>
      </c>
      <c r="U47" s="14">
        <v>0</v>
      </c>
      <c r="V47" s="14">
        <v>1</v>
      </c>
    </row>
    <row r="48" spans="1:24" s="11" customFormat="1" x14ac:dyDescent="0.2">
      <c r="A48" s="17" t="s">
        <v>2</v>
      </c>
      <c r="B48" s="8" t="s">
        <v>33</v>
      </c>
      <c r="C48" s="8" t="s">
        <v>32</v>
      </c>
      <c r="D48" s="13">
        <v>2011</v>
      </c>
      <c r="E48" s="13">
        <v>0</v>
      </c>
      <c r="F48" s="21">
        <v>42</v>
      </c>
      <c r="G48" s="13">
        <v>238</v>
      </c>
      <c r="H48" s="18">
        <v>17.647099999999998</v>
      </c>
      <c r="I48" s="13">
        <v>13.041499999999999</v>
      </c>
      <c r="J48" s="13">
        <v>23.879000000000001</v>
      </c>
      <c r="K48" s="13">
        <v>0</v>
      </c>
      <c r="L48" s="13" t="s">
        <v>3</v>
      </c>
      <c r="M48" s="16" t="s">
        <v>3</v>
      </c>
      <c r="N48" s="16" t="s">
        <v>3</v>
      </c>
      <c r="O48" s="16" t="s">
        <v>3</v>
      </c>
      <c r="P48" s="24"/>
      <c r="Q48" s="16"/>
      <c r="R48" s="16" t="s">
        <v>3</v>
      </c>
      <c r="S48" s="16" t="s">
        <v>3</v>
      </c>
      <c r="T48" s="16" t="s">
        <v>3</v>
      </c>
      <c r="U48" s="16" t="s">
        <v>3</v>
      </c>
      <c r="V48" s="16"/>
    </row>
    <row r="49" spans="1:24" s="11" customFormat="1" x14ac:dyDescent="0.2">
      <c r="A49" s="17" t="s">
        <v>2</v>
      </c>
      <c r="B49" s="8" t="s">
        <v>33</v>
      </c>
      <c r="C49" s="8" t="s">
        <v>32</v>
      </c>
      <c r="D49" s="13">
        <v>2011</v>
      </c>
      <c r="E49" s="13">
        <v>1</v>
      </c>
      <c r="F49" s="21">
        <v>1490</v>
      </c>
      <c r="G49" s="13">
        <v>2468</v>
      </c>
      <c r="H49" s="18">
        <v>60.372799999999998</v>
      </c>
      <c r="I49" s="13">
        <v>57.383800000000001</v>
      </c>
      <c r="J49" s="13">
        <v>63.517000000000003</v>
      </c>
      <c r="K49" s="13">
        <v>0</v>
      </c>
      <c r="L49" s="13" t="s">
        <v>3</v>
      </c>
      <c r="M49" s="16" t="s">
        <v>3</v>
      </c>
      <c r="N49" s="16" t="s">
        <v>3</v>
      </c>
      <c r="O49" s="16" t="s">
        <v>3</v>
      </c>
      <c r="P49" s="24"/>
      <c r="Q49" s="16"/>
      <c r="R49" s="16">
        <v>3.4211</v>
      </c>
      <c r="S49" s="16">
        <v>2.5175999999999998</v>
      </c>
      <c r="T49" s="16">
        <v>4.6489000000000003</v>
      </c>
      <c r="U49" s="16">
        <v>0</v>
      </c>
      <c r="V49" s="16">
        <v>1</v>
      </c>
    </row>
    <row r="50" spans="1:24" s="11" customFormat="1" x14ac:dyDescent="0.2">
      <c r="A50" s="17" t="s">
        <v>2</v>
      </c>
      <c r="B50" s="8" t="s">
        <v>33</v>
      </c>
      <c r="C50" s="8" t="s">
        <v>32</v>
      </c>
      <c r="D50" s="13">
        <v>2016</v>
      </c>
      <c r="E50" s="13">
        <v>0</v>
      </c>
      <c r="F50" s="21">
        <v>45</v>
      </c>
      <c r="G50" s="13">
        <v>269</v>
      </c>
      <c r="H50" s="18">
        <v>16.7286</v>
      </c>
      <c r="I50" s="13">
        <v>12.4902</v>
      </c>
      <c r="J50" s="13">
        <v>22.405000000000001</v>
      </c>
      <c r="K50" s="13">
        <v>0</v>
      </c>
      <c r="L50" s="13">
        <v>0.94799999999999995</v>
      </c>
      <c r="M50" s="16">
        <v>0.62250000000000005</v>
      </c>
      <c r="N50" s="16">
        <v>1.4435</v>
      </c>
      <c r="O50" s="16">
        <v>0.80327099999999996</v>
      </c>
      <c r="P50" s="24"/>
      <c r="Q50" s="16"/>
      <c r="R50" s="16" t="s">
        <v>3</v>
      </c>
      <c r="S50" s="16" t="s">
        <v>3</v>
      </c>
      <c r="T50" s="16" t="s">
        <v>3</v>
      </c>
      <c r="U50" s="16" t="s">
        <v>3</v>
      </c>
      <c r="V50" s="16"/>
    </row>
    <row r="51" spans="1:24" s="11" customFormat="1" x14ac:dyDescent="0.2">
      <c r="A51" s="17" t="s">
        <v>2</v>
      </c>
      <c r="B51" s="8" t="s">
        <v>33</v>
      </c>
      <c r="C51" s="8" t="s">
        <v>32</v>
      </c>
      <c r="D51" s="13">
        <v>2016</v>
      </c>
      <c r="E51" s="13">
        <v>1</v>
      </c>
      <c r="F51" s="21">
        <v>1730</v>
      </c>
      <c r="G51" s="13">
        <v>2609</v>
      </c>
      <c r="H51" s="18">
        <v>66.308899999999994</v>
      </c>
      <c r="I51" s="13">
        <v>63.256799999999998</v>
      </c>
      <c r="J51" s="13">
        <v>69.507999999999996</v>
      </c>
      <c r="K51" s="13">
        <v>0</v>
      </c>
      <c r="L51" s="13">
        <v>1.0983000000000001</v>
      </c>
      <c r="M51" s="16">
        <v>1.0247999999999999</v>
      </c>
      <c r="N51" s="16">
        <v>1.1771</v>
      </c>
      <c r="O51" s="16">
        <v>7.9649999999999999E-3</v>
      </c>
      <c r="P51" s="24">
        <v>1</v>
      </c>
      <c r="Q51" s="16"/>
      <c r="R51" s="16">
        <v>3.9638</v>
      </c>
      <c r="S51" s="16">
        <v>2.9483999999999999</v>
      </c>
      <c r="T51" s="16">
        <v>5.3289</v>
      </c>
      <c r="U51" s="16">
        <v>0</v>
      </c>
      <c r="V51" s="16">
        <v>1</v>
      </c>
    </row>
    <row r="52" spans="1:24" x14ac:dyDescent="0.2">
      <c r="A52" s="9" t="s">
        <v>2</v>
      </c>
      <c r="B52" s="5" t="s">
        <v>34</v>
      </c>
      <c r="C52" s="5" t="s">
        <v>47</v>
      </c>
      <c r="D52" s="4">
        <v>2011</v>
      </c>
      <c r="E52" s="12">
        <v>0</v>
      </c>
      <c r="F52" s="21" t="s">
        <v>3</v>
      </c>
      <c r="G52" s="12" t="s">
        <v>3</v>
      </c>
      <c r="H52" s="18" t="s">
        <v>3</v>
      </c>
      <c r="I52" s="12" t="s">
        <v>3</v>
      </c>
      <c r="J52" s="12" t="s">
        <v>3</v>
      </c>
      <c r="K52" s="12" t="s">
        <v>3</v>
      </c>
      <c r="L52" s="12" t="s">
        <v>3</v>
      </c>
      <c r="M52" s="14" t="s">
        <v>3</v>
      </c>
      <c r="N52" s="14" t="s">
        <v>3</v>
      </c>
      <c r="O52" s="14" t="s">
        <v>3</v>
      </c>
      <c r="R52" s="14" t="s">
        <v>3</v>
      </c>
      <c r="S52" s="14" t="s">
        <v>3</v>
      </c>
      <c r="T52" s="14" t="s">
        <v>3</v>
      </c>
      <c r="U52" s="14" t="s">
        <v>3</v>
      </c>
      <c r="X52" s="6" t="s">
        <v>30</v>
      </c>
    </row>
    <row r="53" spans="1:24" x14ac:dyDescent="0.2">
      <c r="A53" s="9" t="s">
        <v>2</v>
      </c>
      <c r="B53" s="5" t="s">
        <v>34</v>
      </c>
      <c r="C53" s="5" t="s">
        <v>47</v>
      </c>
      <c r="D53" s="4">
        <v>2011</v>
      </c>
      <c r="E53" s="12">
        <v>1</v>
      </c>
      <c r="F53" s="21">
        <v>266</v>
      </c>
      <c r="G53" s="12">
        <v>821</v>
      </c>
      <c r="H53" s="18">
        <v>32.399500000000003</v>
      </c>
      <c r="I53" s="12">
        <v>28.730799999999999</v>
      </c>
      <c r="J53" s="12">
        <v>36.536999999999999</v>
      </c>
      <c r="K53" s="12">
        <v>0</v>
      </c>
      <c r="L53" s="12" t="s">
        <v>3</v>
      </c>
      <c r="M53" s="14" t="s">
        <v>3</v>
      </c>
      <c r="N53" s="14" t="s">
        <v>3</v>
      </c>
      <c r="O53" s="14" t="s">
        <v>3</v>
      </c>
      <c r="R53" s="14" t="s">
        <v>3</v>
      </c>
      <c r="S53" s="14" t="s">
        <v>3</v>
      </c>
      <c r="T53" s="14" t="s">
        <v>3</v>
      </c>
      <c r="U53" s="14" t="s">
        <v>3</v>
      </c>
      <c r="W53" s="6" t="s">
        <v>30</v>
      </c>
    </row>
    <row r="54" spans="1:24" x14ac:dyDescent="0.2">
      <c r="A54" s="9" t="s">
        <v>2</v>
      </c>
      <c r="B54" s="5" t="s">
        <v>34</v>
      </c>
      <c r="C54" s="5" t="s">
        <v>47</v>
      </c>
      <c r="D54" s="4">
        <v>2016</v>
      </c>
      <c r="E54" s="12">
        <v>0</v>
      </c>
      <c r="F54" s="21" t="s">
        <v>3</v>
      </c>
      <c r="G54" s="12" t="s">
        <v>3</v>
      </c>
      <c r="H54" s="18" t="s">
        <v>3</v>
      </c>
      <c r="I54" s="12" t="s">
        <v>3</v>
      </c>
      <c r="J54" s="12" t="s">
        <v>3</v>
      </c>
      <c r="K54" s="12" t="s">
        <v>3</v>
      </c>
      <c r="L54" s="12" t="s">
        <v>3</v>
      </c>
      <c r="M54" s="14" t="s">
        <v>3</v>
      </c>
      <c r="N54" s="14" t="s">
        <v>3</v>
      </c>
      <c r="O54" s="14" t="s">
        <v>3</v>
      </c>
      <c r="Q54" s="14" t="s">
        <v>30</v>
      </c>
      <c r="R54" s="14" t="s">
        <v>3</v>
      </c>
      <c r="S54" s="14" t="s">
        <v>3</v>
      </c>
      <c r="T54" s="14" t="s">
        <v>3</v>
      </c>
      <c r="U54" s="14" t="s">
        <v>3</v>
      </c>
      <c r="X54" s="6" t="s">
        <v>30</v>
      </c>
    </row>
    <row r="55" spans="1:24" x14ac:dyDescent="0.2">
      <c r="A55" s="9" t="s">
        <v>2</v>
      </c>
      <c r="B55" s="5" t="s">
        <v>34</v>
      </c>
      <c r="C55" s="5" t="s">
        <v>47</v>
      </c>
      <c r="D55" s="4">
        <v>2016</v>
      </c>
      <c r="E55" s="12">
        <v>1</v>
      </c>
      <c r="F55" s="21">
        <v>343</v>
      </c>
      <c r="G55" s="12">
        <v>949</v>
      </c>
      <c r="H55" s="18">
        <v>36.143300000000004</v>
      </c>
      <c r="I55" s="12">
        <v>32.513800000000003</v>
      </c>
      <c r="J55" s="12">
        <v>40.177999999999997</v>
      </c>
      <c r="K55" s="12">
        <v>0</v>
      </c>
      <c r="L55" s="12">
        <v>1.1155999999999999</v>
      </c>
      <c r="M55" s="14">
        <v>0.95050000000000001</v>
      </c>
      <c r="N55" s="14">
        <v>1.3092999999999999</v>
      </c>
      <c r="O55" s="14">
        <v>0.18076</v>
      </c>
      <c r="R55" s="14" t="s">
        <v>3</v>
      </c>
      <c r="S55" s="14" t="s">
        <v>3</v>
      </c>
      <c r="T55" s="14" t="s">
        <v>3</v>
      </c>
      <c r="U55" s="14" t="s">
        <v>3</v>
      </c>
      <c r="W55" s="6" t="s">
        <v>30</v>
      </c>
    </row>
    <row r="56" spans="1:24" s="11" customFormat="1" x14ac:dyDescent="0.2">
      <c r="A56" s="17" t="s">
        <v>2</v>
      </c>
      <c r="B56" s="8" t="s">
        <v>34</v>
      </c>
      <c r="C56" s="8" t="s">
        <v>44</v>
      </c>
      <c r="D56" s="13">
        <v>2011</v>
      </c>
      <c r="E56" s="13">
        <v>0</v>
      </c>
      <c r="F56" s="21">
        <v>11</v>
      </c>
      <c r="G56" s="13">
        <v>52</v>
      </c>
      <c r="H56" s="18">
        <v>21.1538</v>
      </c>
      <c r="I56" s="13">
        <v>11.715</v>
      </c>
      <c r="J56" s="13">
        <v>38.198</v>
      </c>
      <c r="K56" s="13">
        <v>0</v>
      </c>
      <c r="L56" s="13" t="s">
        <v>3</v>
      </c>
      <c r="M56" s="16" t="s">
        <v>3</v>
      </c>
      <c r="N56" s="16" t="s">
        <v>3</v>
      </c>
      <c r="O56" s="16" t="s">
        <v>3</v>
      </c>
      <c r="P56" s="24"/>
      <c r="Q56" s="16"/>
      <c r="R56" s="16" t="s">
        <v>3</v>
      </c>
      <c r="S56" s="16" t="s">
        <v>3</v>
      </c>
      <c r="T56" s="16" t="s">
        <v>3</v>
      </c>
      <c r="U56" s="16" t="s">
        <v>3</v>
      </c>
      <c r="V56" s="16"/>
    </row>
    <row r="57" spans="1:24" s="11" customFormat="1" x14ac:dyDescent="0.2">
      <c r="A57" s="17" t="s">
        <v>2</v>
      </c>
      <c r="B57" s="8" t="s">
        <v>34</v>
      </c>
      <c r="C57" s="8" t="s">
        <v>44</v>
      </c>
      <c r="D57" s="13">
        <v>2011</v>
      </c>
      <c r="E57" s="13">
        <v>1</v>
      </c>
      <c r="F57" s="21">
        <v>2619</v>
      </c>
      <c r="G57" s="13">
        <v>4945</v>
      </c>
      <c r="H57" s="18">
        <v>52.962600000000002</v>
      </c>
      <c r="I57" s="13">
        <v>50.9726</v>
      </c>
      <c r="J57" s="13">
        <v>55.03</v>
      </c>
      <c r="K57" s="13">
        <v>0</v>
      </c>
      <c r="L57" s="13" t="s">
        <v>3</v>
      </c>
      <c r="M57" s="16" t="s">
        <v>3</v>
      </c>
      <c r="N57" s="16" t="s">
        <v>3</v>
      </c>
      <c r="O57" s="16" t="s">
        <v>3</v>
      </c>
      <c r="P57" s="24"/>
      <c r="Q57" s="16"/>
      <c r="R57" s="16">
        <v>2.5036999999999998</v>
      </c>
      <c r="S57" s="16">
        <v>1.3848</v>
      </c>
      <c r="T57" s="16">
        <v>4.5265000000000004</v>
      </c>
      <c r="U57" s="16">
        <v>2.385E-3</v>
      </c>
      <c r="V57" s="16">
        <v>1</v>
      </c>
    </row>
    <row r="58" spans="1:24" s="11" customFormat="1" x14ac:dyDescent="0.2">
      <c r="A58" s="17" t="s">
        <v>2</v>
      </c>
      <c r="B58" s="8" t="s">
        <v>34</v>
      </c>
      <c r="C58" s="8" t="s">
        <v>44</v>
      </c>
      <c r="D58" s="13">
        <v>2016</v>
      </c>
      <c r="E58" s="13">
        <v>0</v>
      </c>
      <c r="F58" s="21">
        <v>30</v>
      </c>
      <c r="G58" s="13">
        <v>103</v>
      </c>
      <c r="H58" s="18">
        <v>29.126200000000001</v>
      </c>
      <c r="I58" s="13">
        <v>20.364599999999999</v>
      </c>
      <c r="J58" s="13">
        <v>41.656999999999996</v>
      </c>
      <c r="K58" s="13">
        <v>0</v>
      </c>
      <c r="L58" s="13">
        <v>1.3769</v>
      </c>
      <c r="M58" s="16">
        <v>0.69</v>
      </c>
      <c r="N58" s="16">
        <v>2.7473999999999998</v>
      </c>
      <c r="O58" s="16">
        <v>0.36423100000000003</v>
      </c>
      <c r="P58" s="24"/>
      <c r="Q58" s="16"/>
      <c r="R58" s="16" t="s">
        <v>3</v>
      </c>
      <c r="S58" s="16" t="s">
        <v>3</v>
      </c>
      <c r="T58" s="16" t="s">
        <v>3</v>
      </c>
      <c r="U58" s="16" t="s">
        <v>3</v>
      </c>
      <c r="V58" s="16"/>
    </row>
    <row r="59" spans="1:24" s="11" customFormat="1" x14ac:dyDescent="0.2">
      <c r="A59" s="17" t="s">
        <v>2</v>
      </c>
      <c r="B59" s="8" t="s">
        <v>34</v>
      </c>
      <c r="C59" s="8" t="s">
        <v>44</v>
      </c>
      <c r="D59" s="13">
        <v>2016</v>
      </c>
      <c r="E59" s="13">
        <v>1</v>
      </c>
      <c r="F59" s="21">
        <v>2681</v>
      </c>
      <c r="G59" s="13">
        <v>5034</v>
      </c>
      <c r="H59" s="18">
        <v>53.257800000000003</v>
      </c>
      <c r="I59" s="13">
        <v>51.279600000000002</v>
      </c>
      <c r="J59" s="13">
        <v>55.311999999999998</v>
      </c>
      <c r="K59" s="13">
        <v>0</v>
      </c>
      <c r="L59" s="13">
        <v>1.0056</v>
      </c>
      <c r="M59" s="16">
        <v>0.95289999999999997</v>
      </c>
      <c r="N59" s="16">
        <v>1.0611999999999999</v>
      </c>
      <c r="O59" s="16">
        <v>0.83964300000000003</v>
      </c>
      <c r="P59" s="24"/>
      <c r="Q59" s="16"/>
      <c r="R59" s="16">
        <v>1.8285</v>
      </c>
      <c r="S59" s="16">
        <v>1.2759</v>
      </c>
      <c r="T59" s="16">
        <v>2.6204000000000001</v>
      </c>
      <c r="U59" s="16">
        <v>1.0120000000000001E-3</v>
      </c>
      <c r="V59" s="16">
        <v>1</v>
      </c>
    </row>
    <row r="60" spans="1:24" x14ac:dyDescent="0.2">
      <c r="A60" s="9" t="s">
        <v>2</v>
      </c>
      <c r="B60" s="5" t="s">
        <v>34</v>
      </c>
      <c r="C60" s="5" t="s">
        <v>45</v>
      </c>
      <c r="D60" s="4">
        <v>2011</v>
      </c>
      <c r="E60" s="12">
        <v>0</v>
      </c>
      <c r="F60" s="21">
        <v>9</v>
      </c>
      <c r="G60" s="12">
        <v>57</v>
      </c>
      <c r="H60" s="18">
        <v>15.7895</v>
      </c>
      <c r="I60" s="12">
        <v>8.2155000000000005</v>
      </c>
      <c r="J60" s="12">
        <v>30.346</v>
      </c>
      <c r="K60" s="12">
        <v>0</v>
      </c>
      <c r="L60" s="12" t="s">
        <v>3</v>
      </c>
      <c r="M60" s="14" t="s">
        <v>3</v>
      </c>
      <c r="N60" s="14" t="s">
        <v>3</v>
      </c>
      <c r="O60" s="14" t="s">
        <v>3</v>
      </c>
      <c r="R60" s="14" t="s">
        <v>3</v>
      </c>
      <c r="S60" s="14" t="s">
        <v>3</v>
      </c>
      <c r="T60" s="14" t="s">
        <v>3</v>
      </c>
      <c r="U60" s="14" t="s">
        <v>3</v>
      </c>
    </row>
    <row r="61" spans="1:24" x14ac:dyDescent="0.2">
      <c r="A61" s="9" t="s">
        <v>2</v>
      </c>
      <c r="B61" s="5" t="s">
        <v>34</v>
      </c>
      <c r="C61" s="5" t="s">
        <v>45</v>
      </c>
      <c r="D61" s="4">
        <v>2011</v>
      </c>
      <c r="E61" s="12">
        <v>1</v>
      </c>
      <c r="F61" s="21">
        <v>2115</v>
      </c>
      <c r="G61" s="12">
        <v>3852</v>
      </c>
      <c r="H61" s="18">
        <v>54.906500000000001</v>
      </c>
      <c r="I61" s="12">
        <v>52.615699999999997</v>
      </c>
      <c r="J61" s="12">
        <v>57.296999999999997</v>
      </c>
      <c r="K61" s="12">
        <v>0</v>
      </c>
      <c r="L61" s="12" t="s">
        <v>3</v>
      </c>
      <c r="M61" s="14" t="s">
        <v>3</v>
      </c>
      <c r="N61" s="14" t="s">
        <v>3</v>
      </c>
      <c r="O61" s="14" t="s">
        <v>3</v>
      </c>
      <c r="R61" s="14">
        <v>3.4773999999999998</v>
      </c>
      <c r="S61" s="14">
        <v>1.8068</v>
      </c>
      <c r="T61" s="14">
        <v>6.6925999999999997</v>
      </c>
      <c r="U61" s="14">
        <v>1.9100000000000001E-4</v>
      </c>
      <c r="V61" s="14">
        <v>1</v>
      </c>
    </row>
    <row r="62" spans="1:24" x14ac:dyDescent="0.2">
      <c r="A62" s="9" t="s">
        <v>2</v>
      </c>
      <c r="B62" s="5" t="s">
        <v>34</v>
      </c>
      <c r="C62" s="5" t="s">
        <v>45</v>
      </c>
      <c r="D62" s="4">
        <v>2016</v>
      </c>
      <c r="E62" s="12">
        <v>0</v>
      </c>
      <c r="F62" s="21">
        <v>20</v>
      </c>
      <c r="G62" s="12">
        <v>78</v>
      </c>
      <c r="H62" s="18">
        <v>25.640999999999998</v>
      </c>
      <c r="I62" s="12">
        <v>16.5425</v>
      </c>
      <c r="J62" s="12">
        <v>39.744</v>
      </c>
      <c r="K62" s="12">
        <v>0</v>
      </c>
      <c r="L62" s="12">
        <v>1.6238999999999999</v>
      </c>
      <c r="M62" s="14">
        <v>0.73939999999999995</v>
      </c>
      <c r="N62" s="14">
        <v>3.5663999999999998</v>
      </c>
      <c r="O62" s="14">
        <v>0.227071</v>
      </c>
      <c r="R62" s="14" t="s">
        <v>3</v>
      </c>
      <c r="S62" s="14" t="s">
        <v>3</v>
      </c>
      <c r="T62" s="14" t="s">
        <v>3</v>
      </c>
      <c r="U62" s="14" t="s">
        <v>3</v>
      </c>
    </row>
    <row r="63" spans="1:24" x14ac:dyDescent="0.2">
      <c r="A63" s="9" t="s">
        <v>2</v>
      </c>
      <c r="B63" s="5" t="s">
        <v>34</v>
      </c>
      <c r="C63" s="5" t="s">
        <v>45</v>
      </c>
      <c r="D63" s="4">
        <v>2016</v>
      </c>
      <c r="E63" s="12">
        <v>1</v>
      </c>
      <c r="F63" s="21">
        <v>2511</v>
      </c>
      <c r="G63" s="12">
        <v>4262</v>
      </c>
      <c r="H63" s="18">
        <v>58.915999999999997</v>
      </c>
      <c r="I63" s="12">
        <v>56.656100000000002</v>
      </c>
      <c r="J63" s="12">
        <v>61.265999999999998</v>
      </c>
      <c r="K63" s="12">
        <v>0</v>
      </c>
      <c r="L63" s="12">
        <v>1.073</v>
      </c>
      <c r="M63" s="14">
        <v>1.0126999999999999</v>
      </c>
      <c r="N63" s="14">
        <v>1.1369</v>
      </c>
      <c r="O63" s="14">
        <v>1.6938000000000002E-2</v>
      </c>
      <c r="P63" s="24">
        <v>1</v>
      </c>
      <c r="R63" s="14">
        <v>2.2976999999999999</v>
      </c>
      <c r="S63" s="14">
        <v>1.4798</v>
      </c>
      <c r="T63" s="14">
        <v>3.5676999999999999</v>
      </c>
      <c r="U63" s="14">
        <v>2.1100000000000001E-4</v>
      </c>
      <c r="V63" s="14">
        <v>1</v>
      </c>
    </row>
    <row r="64" spans="1:24" s="11" customFormat="1" x14ac:dyDescent="0.2">
      <c r="A64" s="17" t="s">
        <v>2</v>
      </c>
      <c r="B64" s="8" t="s">
        <v>34</v>
      </c>
      <c r="C64" s="8" t="s">
        <v>46</v>
      </c>
      <c r="D64" s="13">
        <v>2011</v>
      </c>
      <c r="E64" s="13">
        <v>0</v>
      </c>
      <c r="F64" s="21">
        <v>21</v>
      </c>
      <c r="G64" s="13">
        <v>112</v>
      </c>
      <c r="H64" s="18">
        <v>18.75</v>
      </c>
      <c r="I64" s="13">
        <v>12.225099999999999</v>
      </c>
      <c r="J64" s="13">
        <v>28.757000000000001</v>
      </c>
      <c r="K64" s="13">
        <v>0</v>
      </c>
      <c r="L64" s="13" t="s">
        <v>3</v>
      </c>
      <c r="M64" s="16" t="s">
        <v>3</v>
      </c>
      <c r="N64" s="16" t="s">
        <v>3</v>
      </c>
      <c r="O64" s="16" t="s">
        <v>3</v>
      </c>
      <c r="P64" s="24"/>
      <c r="Q64" s="16"/>
      <c r="R64" s="16" t="s">
        <v>3</v>
      </c>
      <c r="S64" s="16" t="s">
        <v>3</v>
      </c>
      <c r="T64" s="16" t="s">
        <v>3</v>
      </c>
      <c r="U64" s="16" t="s">
        <v>3</v>
      </c>
      <c r="V64" s="16"/>
    </row>
    <row r="65" spans="1:24" s="11" customFormat="1" x14ac:dyDescent="0.2">
      <c r="A65" s="17" t="s">
        <v>2</v>
      </c>
      <c r="B65" s="8" t="s">
        <v>34</v>
      </c>
      <c r="C65" s="8" t="s">
        <v>46</v>
      </c>
      <c r="D65" s="13">
        <v>2011</v>
      </c>
      <c r="E65" s="13">
        <v>1</v>
      </c>
      <c r="F65" s="21">
        <v>1598</v>
      </c>
      <c r="G65" s="13">
        <v>2827</v>
      </c>
      <c r="H65" s="18">
        <v>56.526400000000002</v>
      </c>
      <c r="I65" s="13">
        <v>53.8217</v>
      </c>
      <c r="J65" s="13">
        <v>59.366999999999997</v>
      </c>
      <c r="K65" s="13">
        <v>0</v>
      </c>
      <c r="L65" s="13" t="s">
        <v>3</v>
      </c>
      <c r="M65" s="16" t="s">
        <v>3</v>
      </c>
      <c r="N65" s="16" t="s">
        <v>3</v>
      </c>
      <c r="O65" s="16" t="s">
        <v>3</v>
      </c>
      <c r="P65" s="24"/>
      <c r="Q65" s="16"/>
      <c r="R65" s="16">
        <v>3.0146999999999999</v>
      </c>
      <c r="S65" s="16">
        <v>1.9601</v>
      </c>
      <c r="T65" s="16">
        <v>4.6367000000000003</v>
      </c>
      <c r="U65" s="16">
        <v>9.9999999999999995E-7</v>
      </c>
      <c r="V65" s="16">
        <v>1</v>
      </c>
    </row>
    <row r="66" spans="1:24" s="11" customFormat="1" x14ac:dyDescent="0.2">
      <c r="A66" s="17" t="s">
        <v>2</v>
      </c>
      <c r="B66" s="8" t="s">
        <v>34</v>
      </c>
      <c r="C66" s="8" t="s">
        <v>46</v>
      </c>
      <c r="D66" s="13">
        <v>2016</v>
      </c>
      <c r="E66" s="13">
        <v>0</v>
      </c>
      <c r="F66" s="21">
        <v>25</v>
      </c>
      <c r="G66" s="13">
        <v>89</v>
      </c>
      <c r="H66" s="18">
        <v>28.0899</v>
      </c>
      <c r="I66" s="13">
        <v>18.980599999999999</v>
      </c>
      <c r="J66" s="13">
        <v>41.570999999999998</v>
      </c>
      <c r="K66" s="13">
        <v>0</v>
      </c>
      <c r="L66" s="13">
        <v>1.4981</v>
      </c>
      <c r="M66" s="16">
        <v>0.8387</v>
      </c>
      <c r="N66" s="16">
        <v>2.6760999999999999</v>
      </c>
      <c r="O66" s="16">
        <v>0.172074</v>
      </c>
      <c r="P66" s="24"/>
      <c r="Q66" s="16"/>
      <c r="R66" s="16" t="s">
        <v>3</v>
      </c>
      <c r="S66" s="16" t="s">
        <v>3</v>
      </c>
      <c r="T66" s="16" t="s">
        <v>3</v>
      </c>
      <c r="U66" s="16" t="s">
        <v>3</v>
      </c>
      <c r="V66" s="16"/>
    </row>
    <row r="67" spans="1:24" s="11" customFormat="1" x14ac:dyDescent="0.2">
      <c r="A67" s="17" t="s">
        <v>2</v>
      </c>
      <c r="B67" s="8" t="s">
        <v>34</v>
      </c>
      <c r="C67" s="8" t="s">
        <v>46</v>
      </c>
      <c r="D67" s="13">
        <v>2016</v>
      </c>
      <c r="E67" s="13">
        <v>1</v>
      </c>
      <c r="F67" s="21">
        <v>1702</v>
      </c>
      <c r="G67" s="13">
        <v>2964</v>
      </c>
      <c r="H67" s="18">
        <v>57.422400000000003</v>
      </c>
      <c r="I67" s="13">
        <v>54.758200000000002</v>
      </c>
      <c r="J67" s="13">
        <v>60.216000000000001</v>
      </c>
      <c r="K67" s="13">
        <v>0</v>
      </c>
      <c r="L67" s="13">
        <v>1.0159</v>
      </c>
      <c r="M67" s="16">
        <v>0.94879999999999998</v>
      </c>
      <c r="N67" s="16">
        <v>1.0875999999999999</v>
      </c>
      <c r="O67" s="16">
        <v>0.65161800000000003</v>
      </c>
      <c r="P67" s="24"/>
      <c r="Q67" s="16"/>
      <c r="R67" s="16">
        <v>2.0442</v>
      </c>
      <c r="S67" s="16">
        <v>1.3774</v>
      </c>
      <c r="T67" s="16">
        <v>3.0339999999999998</v>
      </c>
      <c r="U67" s="16">
        <v>3.86E-4</v>
      </c>
      <c r="V67" s="16">
        <v>1</v>
      </c>
    </row>
    <row r="68" spans="1:24" x14ac:dyDescent="0.2">
      <c r="A68" s="9" t="s">
        <v>2</v>
      </c>
      <c r="B68" s="5" t="s">
        <v>34</v>
      </c>
      <c r="C68" s="5" t="s">
        <v>31</v>
      </c>
      <c r="D68" s="4">
        <v>2011</v>
      </c>
      <c r="E68" s="12">
        <v>0</v>
      </c>
      <c r="F68" s="21">
        <v>1150</v>
      </c>
      <c r="G68" s="12">
        <v>4620</v>
      </c>
      <c r="H68" s="18">
        <v>24.8918</v>
      </c>
      <c r="I68" s="12">
        <v>23.4939</v>
      </c>
      <c r="J68" s="12">
        <v>26.373000000000001</v>
      </c>
      <c r="K68" s="12">
        <v>0</v>
      </c>
      <c r="L68" s="12" t="s">
        <v>3</v>
      </c>
      <c r="M68" s="14" t="s">
        <v>3</v>
      </c>
      <c r="N68" s="14" t="s">
        <v>3</v>
      </c>
      <c r="O68" s="14" t="s">
        <v>3</v>
      </c>
      <c r="R68" s="14" t="s">
        <v>3</v>
      </c>
      <c r="S68" s="14" t="s">
        <v>3</v>
      </c>
      <c r="T68" s="14" t="s">
        <v>3</v>
      </c>
      <c r="U68" s="14" t="s">
        <v>3</v>
      </c>
    </row>
    <row r="69" spans="1:24" x14ac:dyDescent="0.2">
      <c r="A69" s="9" t="s">
        <v>2</v>
      </c>
      <c r="B69" s="5" t="s">
        <v>34</v>
      </c>
      <c r="C69" s="5" t="s">
        <v>31</v>
      </c>
      <c r="D69" s="4">
        <v>2011</v>
      </c>
      <c r="E69" s="12">
        <v>1</v>
      </c>
      <c r="F69" s="21">
        <v>18007</v>
      </c>
      <c r="G69" s="12">
        <v>34400</v>
      </c>
      <c r="H69" s="18">
        <v>52.3459</v>
      </c>
      <c r="I69" s="12">
        <v>51.5869</v>
      </c>
      <c r="J69" s="12">
        <v>53.116</v>
      </c>
      <c r="K69" s="12">
        <v>0</v>
      </c>
      <c r="L69" s="12" t="s">
        <v>3</v>
      </c>
      <c r="M69" s="14" t="s">
        <v>3</v>
      </c>
      <c r="N69" s="14" t="s">
        <v>3</v>
      </c>
      <c r="O69" s="14" t="s">
        <v>3</v>
      </c>
      <c r="R69" s="14">
        <v>2.1029</v>
      </c>
      <c r="S69" s="14">
        <v>1.9812000000000001</v>
      </c>
      <c r="T69" s="14">
        <v>2.2321</v>
      </c>
      <c r="U69" s="14">
        <v>0</v>
      </c>
      <c r="V69" s="14">
        <v>1</v>
      </c>
    </row>
    <row r="70" spans="1:24" x14ac:dyDescent="0.2">
      <c r="A70" s="9" t="s">
        <v>2</v>
      </c>
      <c r="B70" s="5" t="s">
        <v>34</v>
      </c>
      <c r="C70" s="5" t="s">
        <v>31</v>
      </c>
      <c r="D70" s="4">
        <v>2016</v>
      </c>
      <c r="E70" s="12">
        <v>0</v>
      </c>
      <c r="F70" s="21">
        <v>1472</v>
      </c>
      <c r="G70" s="12">
        <v>5461</v>
      </c>
      <c r="H70" s="18">
        <v>26.954799999999999</v>
      </c>
      <c r="I70" s="12">
        <v>25.612400000000001</v>
      </c>
      <c r="J70" s="12">
        <v>28.367999999999999</v>
      </c>
      <c r="K70" s="12">
        <v>0</v>
      </c>
      <c r="L70" s="12">
        <v>1.0829</v>
      </c>
      <c r="M70" s="14">
        <v>1.0024999999999999</v>
      </c>
      <c r="N70" s="14">
        <v>1.1697</v>
      </c>
      <c r="O70" s="14">
        <v>4.3060000000000001E-2</v>
      </c>
      <c r="P70" s="24">
        <v>1</v>
      </c>
      <c r="R70" s="14" t="s">
        <v>3</v>
      </c>
      <c r="S70" s="14" t="s">
        <v>3</v>
      </c>
      <c r="T70" s="14" t="s">
        <v>3</v>
      </c>
      <c r="U70" s="14" t="s">
        <v>3</v>
      </c>
    </row>
    <row r="71" spans="1:24" x14ac:dyDescent="0.2">
      <c r="A71" s="9" t="s">
        <v>2</v>
      </c>
      <c r="B71" s="5" t="s">
        <v>34</v>
      </c>
      <c r="C71" s="5" t="s">
        <v>31</v>
      </c>
      <c r="D71" s="4">
        <v>2016</v>
      </c>
      <c r="E71" s="12">
        <v>1</v>
      </c>
      <c r="F71" s="21">
        <v>20590</v>
      </c>
      <c r="G71" s="12">
        <v>38260</v>
      </c>
      <c r="H71" s="18">
        <v>53.816000000000003</v>
      </c>
      <c r="I71" s="12">
        <v>53.085900000000002</v>
      </c>
      <c r="J71" s="12">
        <v>54.555999999999997</v>
      </c>
      <c r="K71" s="12">
        <v>0</v>
      </c>
      <c r="L71" s="12">
        <v>1.0281</v>
      </c>
      <c r="M71" s="14">
        <v>1.0077</v>
      </c>
      <c r="N71" s="14">
        <v>1.0488</v>
      </c>
      <c r="O71" s="14">
        <v>6.6369999999999997E-3</v>
      </c>
      <c r="P71" s="24">
        <v>1</v>
      </c>
      <c r="R71" s="14">
        <v>1.9964999999999999</v>
      </c>
      <c r="S71" s="14">
        <v>1.8936999999999999</v>
      </c>
      <c r="T71" s="14">
        <v>2.1049000000000002</v>
      </c>
      <c r="U71" s="14">
        <v>0</v>
      </c>
      <c r="V71" s="14">
        <v>1</v>
      </c>
    </row>
    <row r="72" spans="1:24" s="11" customFormat="1" x14ac:dyDescent="0.2">
      <c r="A72" s="17" t="s">
        <v>2</v>
      </c>
      <c r="B72" s="8" t="s">
        <v>34</v>
      </c>
      <c r="C72" s="8" t="s">
        <v>32</v>
      </c>
      <c r="D72" s="13">
        <v>2011</v>
      </c>
      <c r="E72" s="13">
        <v>0</v>
      </c>
      <c r="F72" s="21">
        <v>398</v>
      </c>
      <c r="G72" s="13">
        <v>1556</v>
      </c>
      <c r="H72" s="18">
        <v>25.578399999999998</v>
      </c>
      <c r="I72" s="13">
        <v>23.184999999999999</v>
      </c>
      <c r="J72" s="13">
        <v>28.219000000000001</v>
      </c>
      <c r="K72" s="13">
        <v>0</v>
      </c>
      <c r="L72" s="13" t="s">
        <v>3</v>
      </c>
      <c r="M72" s="16" t="s">
        <v>3</v>
      </c>
      <c r="N72" s="16" t="s">
        <v>3</v>
      </c>
      <c r="O72" s="16" t="s">
        <v>3</v>
      </c>
      <c r="P72" s="24"/>
      <c r="Q72" s="16"/>
      <c r="R72" s="16" t="s">
        <v>3</v>
      </c>
      <c r="S72" s="16" t="s">
        <v>3</v>
      </c>
      <c r="T72" s="16" t="s">
        <v>3</v>
      </c>
      <c r="U72" s="16" t="s">
        <v>3</v>
      </c>
      <c r="V72" s="16"/>
    </row>
    <row r="73" spans="1:24" s="11" customFormat="1" x14ac:dyDescent="0.2">
      <c r="A73" s="17" t="s">
        <v>2</v>
      </c>
      <c r="B73" s="8" t="s">
        <v>34</v>
      </c>
      <c r="C73" s="8" t="s">
        <v>32</v>
      </c>
      <c r="D73" s="13">
        <v>2011</v>
      </c>
      <c r="E73" s="13">
        <v>1</v>
      </c>
      <c r="F73" s="21">
        <v>5111</v>
      </c>
      <c r="G73" s="13">
        <v>10375</v>
      </c>
      <c r="H73" s="18">
        <v>49.262700000000002</v>
      </c>
      <c r="I73" s="13">
        <v>47.930399999999999</v>
      </c>
      <c r="J73" s="13">
        <v>50.631999999999998</v>
      </c>
      <c r="K73" s="13">
        <v>0</v>
      </c>
      <c r="L73" s="13" t="s">
        <v>3</v>
      </c>
      <c r="M73" s="16" t="s">
        <v>3</v>
      </c>
      <c r="N73" s="16" t="s">
        <v>3</v>
      </c>
      <c r="O73" s="16" t="s">
        <v>3</v>
      </c>
      <c r="P73" s="24"/>
      <c r="Q73" s="16"/>
      <c r="R73" s="16">
        <v>1.9258999999999999</v>
      </c>
      <c r="S73" s="16">
        <v>1.7392000000000001</v>
      </c>
      <c r="T73" s="16">
        <v>2.1328</v>
      </c>
      <c r="U73" s="16">
        <v>0</v>
      </c>
      <c r="V73" s="16">
        <v>1</v>
      </c>
    </row>
    <row r="74" spans="1:24" s="11" customFormat="1" x14ac:dyDescent="0.2">
      <c r="A74" s="17" t="s">
        <v>2</v>
      </c>
      <c r="B74" s="8" t="s">
        <v>34</v>
      </c>
      <c r="C74" s="8" t="s">
        <v>32</v>
      </c>
      <c r="D74" s="13">
        <v>2016</v>
      </c>
      <c r="E74" s="13">
        <v>0</v>
      </c>
      <c r="F74" s="21">
        <v>441</v>
      </c>
      <c r="G74" s="13">
        <v>1754</v>
      </c>
      <c r="H74" s="18">
        <v>25.142499999999998</v>
      </c>
      <c r="I74" s="13">
        <v>22.902100000000001</v>
      </c>
      <c r="J74" s="13">
        <v>27.602</v>
      </c>
      <c r="K74" s="13">
        <v>0</v>
      </c>
      <c r="L74" s="13">
        <v>0.98299999999999998</v>
      </c>
      <c r="M74" s="16">
        <v>0.85840000000000005</v>
      </c>
      <c r="N74" s="16">
        <v>1.1255999999999999</v>
      </c>
      <c r="O74" s="16">
        <v>0.80367299999999997</v>
      </c>
      <c r="P74" s="24"/>
      <c r="Q74" s="16"/>
      <c r="R74" s="16" t="s">
        <v>3</v>
      </c>
      <c r="S74" s="16" t="s">
        <v>3</v>
      </c>
      <c r="T74" s="16" t="s">
        <v>3</v>
      </c>
      <c r="U74" s="16" t="s">
        <v>3</v>
      </c>
      <c r="V74" s="16"/>
    </row>
    <row r="75" spans="1:24" s="11" customFormat="1" x14ac:dyDescent="0.2">
      <c r="A75" s="17" t="s">
        <v>2</v>
      </c>
      <c r="B75" s="8" t="s">
        <v>34</v>
      </c>
      <c r="C75" s="8" t="s">
        <v>32</v>
      </c>
      <c r="D75" s="13">
        <v>2016</v>
      </c>
      <c r="E75" s="13">
        <v>1</v>
      </c>
      <c r="F75" s="21">
        <v>6291</v>
      </c>
      <c r="G75" s="13">
        <v>12455</v>
      </c>
      <c r="H75" s="18">
        <v>50.509799999999998</v>
      </c>
      <c r="I75" s="13">
        <v>49.277000000000001</v>
      </c>
      <c r="J75" s="13">
        <v>51.774000000000001</v>
      </c>
      <c r="K75" s="13">
        <v>0</v>
      </c>
      <c r="L75" s="13">
        <v>1.0253000000000001</v>
      </c>
      <c r="M75" s="16">
        <v>0.98819999999999997</v>
      </c>
      <c r="N75" s="16">
        <v>1.0639000000000001</v>
      </c>
      <c r="O75" s="16">
        <v>0.184282</v>
      </c>
      <c r="P75" s="24"/>
      <c r="Q75" s="16"/>
      <c r="R75" s="16">
        <v>2.0089000000000001</v>
      </c>
      <c r="S75" s="16">
        <v>1.8241000000000001</v>
      </c>
      <c r="T75" s="16">
        <v>2.2126000000000001</v>
      </c>
      <c r="U75" s="16">
        <v>0</v>
      </c>
      <c r="V75" s="16">
        <v>1</v>
      </c>
    </row>
    <row r="76" spans="1:24" x14ac:dyDescent="0.2">
      <c r="A76" s="9" t="s">
        <v>2</v>
      </c>
      <c r="B76" s="5" t="s">
        <v>35</v>
      </c>
      <c r="C76" s="5" t="s">
        <v>47</v>
      </c>
      <c r="D76" s="4">
        <v>2011</v>
      </c>
      <c r="E76" s="12">
        <v>0</v>
      </c>
      <c r="F76" s="21" t="s">
        <v>3</v>
      </c>
      <c r="G76" s="12" t="s">
        <v>3</v>
      </c>
      <c r="H76" s="18" t="s">
        <v>3</v>
      </c>
      <c r="I76" s="12" t="s">
        <v>3</v>
      </c>
      <c r="J76" s="12" t="s">
        <v>3</v>
      </c>
      <c r="K76" s="12" t="s">
        <v>3</v>
      </c>
      <c r="L76" s="12" t="s">
        <v>3</v>
      </c>
      <c r="M76" s="14" t="s">
        <v>3</v>
      </c>
      <c r="N76" s="14" t="s">
        <v>3</v>
      </c>
      <c r="O76" s="14" t="s">
        <v>3</v>
      </c>
      <c r="R76" s="14" t="s">
        <v>3</v>
      </c>
      <c r="S76" s="14" t="s">
        <v>3</v>
      </c>
      <c r="T76" s="14" t="s">
        <v>3</v>
      </c>
      <c r="U76" s="14" t="s">
        <v>3</v>
      </c>
      <c r="X76" s="6" t="s">
        <v>30</v>
      </c>
    </row>
    <row r="77" spans="1:24" x14ac:dyDescent="0.2">
      <c r="A77" s="9" t="s">
        <v>2</v>
      </c>
      <c r="B77" s="5" t="s">
        <v>35</v>
      </c>
      <c r="C77" s="5" t="s">
        <v>47</v>
      </c>
      <c r="D77" s="4">
        <v>2011</v>
      </c>
      <c r="E77" s="12">
        <v>1</v>
      </c>
      <c r="F77" s="21">
        <v>49</v>
      </c>
      <c r="G77" s="12">
        <v>474</v>
      </c>
      <c r="H77" s="18">
        <v>10.3376</v>
      </c>
      <c r="I77" s="12">
        <v>7.8129999999999997</v>
      </c>
      <c r="J77" s="12">
        <v>13.678000000000001</v>
      </c>
      <c r="K77" s="12">
        <v>0</v>
      </c>
      <c r="L77" s="12" t="s">
        <v>3</v>
      </c>
      <c r="M77" s="14" t="s">
        <v>3</v>
      </c>
      <c r="N77" s="14" t="s">
        <v>3</v>
      </c>
      <c r="O77" s="14" t="s">
        <v>3</v>
      </c>
      <c r="R77" s="14" t="s">
        <v>3</v>
      </c>
      <c r="S77" s="14" t="s">
        <v>3</v>
      </c>
      <c r="T77" s="14" t="s">
        <v>3</v>
      </c>
      <c r="U77" s="14" t="s">
        <v>3</v>
      </c>
    </row>
    <row r="78" spans="1:24" x14ac:dyDescent="0.2">
      <c r="A78" s="9" t="s">
        <v>2</v>
      </c>
      <c r="B78" s="5" t="s">
        <v>35</v>
      </c>
      <c r="C78" s="5" t="s">
        <v>47</v>
      </c>
      <c r="D78" s="4">
        <v>2016</v>
      </c>
      <c r="E78" s="12">
        <v>0</v>
      </c>
      <c r="F78" s="21" t="s">
        <v>3</v>
      </c>
      <c r="G78" s="12" t="s">
        <v>3</v>
      </c>
      <c r="H78" s="18" t="s">
        <v>3</v>
      </c>
      <c r="I78" s="12" t="s">
        <v>3</v>
      </c>
      <c r="J78" s="12" t="s">
        <v>3</v>
      </c>
      <c r="K78" s="12" t="s">
        <v>3</v>
      </c>
      <c r="L78" s="12" t="s">
        <v>3</v>
      </c>
      <c r="M78" s="14" t="s">
        <v>3</v>
      </c>
      <c r="N78" s="14" t="s">
        <v>3</v>
      </c>
      <c r="O78" s="14" t="s">
        <v>3</v>
      </c>
      <c r="R78" s="14" t="s">
        <v>3</v>
      </c>
      <c r="S78" s="14" t="s">
        <v>3</v>
      </c>
      <c r="T78" s="14" t="s">
        <v>3</v>
      </c>
      <c r="U78" s="14" t="s">
        <v>3</v>
      </c>
      <c r="X78" s="6" t="s">
        <v>30</v>
      </c>
    </row>
    <row r="79" spans="1:24" x14ac:dyDescent="0.2">
      <c r="A79" s="9" t="s">
        <v>2</v>
      </c>
      <c r="B79" s="5" t="s">
        <v>35</v>
      </c>
      <c r="C79" s="5" t="s">
        <v>47</v>
      </c>
      <c r="D79" s="4">
        <v>2016</v>
      </c>
      <c r="E79" s="12">
        <v>1</v>
      </c>
      <c r="F79" s="21">
        <v>32</v>
      </c>
      <c r="G79" s="12">
        <v>408</v>
      </c>
      <c r="H79" s="18">
        <v>7.8430999999999997</v>
      </c>
      <c r="I79" s="12">
        <v>5.5465</v>
      </c>
      <c r="J79" s="12">
        <v>11.090999999999999</v>
      </c>
      <c r="K79" s="12">
        <v>0</v>
      </c>
      <c r="L79" s="12">
        <v>0.75870000000000004</v>
      </c>
      <c r="M79" s="14">
        <v>0.48599999999999999</v>
      </c>
      <c r="N79" s="14">
        <v>1.1845000000000001</v>
      </c>
      <c r="O79" s="14">
        <v>0.22437699999999999</v>
      </c>
      <c r="R79" s="14" t="s">
        <v>3</v>
      </c>
      <c r="S79" s="14" t="s">
        <v>3</v>
      </c>
      <c r="T79" s="14" t="s">
        <v>3</v>
      </c>
      <c r="U79" s="14" t="s">
        <v>3</v>
      </c>
    </row>
    <row r="80" spans="1:24" s="11" customFormat="1" x14ac:dyDescent="0.2">
      <c r="A80" s="17" t="s">
        <v>2</v>
      </c>
      <c r="B80" s="8" t="s">
        <v>35</v>
      </c>
      <c r="C80" s="8" t="s">
        <v>44</v>
      </c>
      <c r="D80" s="13">
        <v>2011</v>
      </c>
      <c r="E80" s="13">
        <v>0</v>
      </c>
      <c r="F80" s="21">
        <v>0</v>
      </c>
      <c r="G80" s="13">
        <v>14</v>
      </c>
      <c r="H80" s="18" t="s">
        <v>3</v>
      </c>
      <c r="I80" s="13" t="s">
        <v>3</v>
      </c>
      <c r="J80" s="13" t="s">
        <v>3</v>
      </c>
      <c r="K80" s="13" t="s">
        <v>3</v>
      </c>
      <c r="L80" s="13" t="s">
        <v>3</v>
      </c>
      <c r="M80" s="16" t="s">
        <v>3</v>
      </c>
      <c r="N80" s="16" t="s">
        <v>3</v>
      </c>
      <c r="O80" s="16" t="s">
        <v>3</v>
      </c>
      <c r="P80" s="24"/>
      <c r="Q80" s="16"/>
      <c r="R80" s="16" t="s">
        <v>3</v>
      </c>
      <c r="S80" s="16" t="s">
        <v>3</v>
      </c>
      <c r="T80" s="16" t="s">
        <v>3</v>
      </c>
      <c r="U80" s="16" t="s">
        <v>3</v>
      </c>
      <c r="V80" s="16"/>
      <c r="X80" s="11" t="s">
        <v>30</v>
      </c>
    </row>
    <row r="81" spans="1:24" s="11" customFormat="1" x14ac:dyDescent="0.2">
      <c r="A81" s="17" t="s">
        <v>2</v>
      </c>
      <c r="B81" s="8" t="s">
        <v>35</v>
      </c>
      <c r="C81" s="8" t="s">
        <v>44</v>
      </c>
      <c r="D81" s="13">
        <v>2011</v>
      </c>
      <c r="E81" s="13">
        <v>1</v>
      </c>
      <c r="F81" s="21">
        <v>230</v>
      </c>
      <c r="G81" s="13">
        <v>1841</v>
      </c>
      <c r="H81" s="18">
        <v>12.4932</v>
      </c>
      <c r="I81" s="13">
        <v>10.9786</v>
      </c>
      <c r="J81" s="13">
        <v>14.217000000000001</v>
      </c>
      <c r="K81" s="13">
        <v>0</v>
      </c>
      <c r="L81" s="13" t="s">
        <v>3</v>
      </c>
      <c r="M81" s="16" t="s">
        <v>3</v>
      </c>
      <c r="N81" s="16" t="s">
        <v>3</v>
      </c>
      <c r="O81" s="16" t="s">
        <v>3</v>
      </c>
      <c r="P81" s="24"/>
      <c r="Q81" s="16"/>
      <c r="R81" s="16" t="s">
        <v>3</v>
      </c>
      <c r="S81" s="16" t="s">
        <v>3</v>
      </c>
      <c r="T81" s="16" t="s">
        <v>3</v>
      </c>
      <c r="U81" s="16" t="s">
        <v>3</v>
      </c>
      <c r="V81" s="16"/>
    </row>
    <row r="82" spans="1:24" s="11" customFormat="1" x14ac:dyDescent="0.2">
      <c r="A82" s="17" t="s">
        <v>2</v>
      </c>
      <c r="B82" s="8" t="s">
        <v>35</v>
      </c>
      <c r="C82" s="8" t="s">
        <v>44</v>
      </c>
      <c r="D82" s="13">
        <v>2016</v>
      </c>
      <c r="E82" s="13">
        <v>0</v>
      </c>
      <c r="F82" s="21">
        <v>0</v>
      </c>
      <c r="G82" s="13">
        <v>14</v>
      </c>
      <c r="H82" s="18" t="s">
        <v>3</v>
      </c>
      <c r="I82" s="13" t="s">
        <v>3</v>
      </c>
      <c r="J82" s="13" t="s">
        <v>3</v>
      </c>
      <c r="K82" s="13" t="s">
        <v>3</v>
      </c>
      <c r="L82" s="13" t="s">
        <v>3</v>
      </c>
      <c r="M82" s="16" t="s">
        <v>3</v>
      </c>
      <c r="N82" s="16" t="s">
        <v>3</v>
      </c>
      <c r="O82" s="16" t="s">
        <v>3</v>
      </c>
      <c r="P82" s="24"/>
      <c r="Q82" s="16"/>
      <c r="R82" s="16" t="s">
        <v>3</v>
      </c>
      <c r="S82" s="16" t="s">
        <v>3</v>
      </c>
      <c r="T82" s="16" t="s">
        <v>3</v>
      </c>
      <c r="U82" s="16" t="s">
        <v>3</v>
      </c>
      <c r="V82" s="16"/>
      <c r="X82" s="11" t="s">
        <v>30</v>
      </c>
    </row>
    <row r="83" spans="1:24" s="11" customFormat="1" x14ac:dyDescent="0.2">
      <c r="A83" s="17" t="s">
        <v>2</v>
      </c>
      <c r="B83" s="8" t="s">
        <v>35</v>
      </c>
      <c r="C83" s="8" t="s">
        <v>44</v>
      </c>
      <c r="D83" s="13">
        <v>2016</v>
      </c>
      <c r="E83" s="13">
        <v>1</v>
      </c>
      <c r="F83" s="21">
        <v>215</v>
      </c>
      <c r="G83" s="13">
        <v>1933</v>
      </c>
      <c r="H83" s="18">
        <v>11.1226</v>
      </c>
      <c r="I83" s="13">
        <v>9.7309000000000001</v>
      </c>
      <c r="J83" s="13">
        <v>12.712999999999999</v>
      </c>
      <c r="K83" s="13">
        <v>0</v>
      </c>
      <c r="L83" s="13">
        <v>0.89029999999999998</v>
      </c>
      <c r="M83" s="16">
        <v>0.73919999999999997</v>
      </c>
      <c r="N83" s="16">
        <v>1.0722</v>
      </c>
      <c r="O83" s="16">
        <v>0.220582</v>
      </c>
      <c r="P83" s="24"/>
      <c r="Q83" s="16"/>
      <c r="R83" s="16" t="s">
        <v>3</v>
      </c>
      <c r="S83" s="16" t="s">
        <v>3</v>
      </c>
      <c r="T83" s="16" t="s">
        <v>3</v>
      </c>
      <c r="U83" s="16" t="s">
        <v>3</v>
      </c>
      <c r="V83" s="16"/>
    </row>
    <row r="84" spans="1:24" x14ac:dyDescent="0.2">
      <c r="A84" s="9" t="s">
        <v>2</v>
      </c>
      <c r="B84" s="5" t="s">
        <v>35</v>
      </c>
      <c r="C84" s="5" t="s">
        <v>45</v>
      </c>
      <c r="D84" s="4">
        <v>2011</v>
      </c>
      <c r="E84" s="12">
        <v>0</v>
      </c>
      <c r="F84" s="21">
        <v>0</v>
      </c>
      <c r="G84" s="12">
        <v>12</v>
      </c>
      <c r="H84" s="18" t="s">
        <v>3</v>
      </c>
      <c r="I84" s="12" t="s">
        <v>3</v>
      </c>
      <c r="J84" s="12" t="s">
        <v>3</v>
      </c>
      <c r="K84" s="12" t="s">
        <v>3</v>
      </c>
      <c r="L84" s="12" t="s">
        <v>3</v>
      </c>
      <c r="M84" s="14" t="s">
        <v>3</v>
      </c>
      <c r="N84" s="14" t="s">
        <v>3</v>
      </c>
      <c r="O84" s="14" t="s">
        <v>3</v>
      </c>
      <c r="R84" s="14" t="s">
        <v>3</v>
      </c>
      <c r="S84" s="14" t="s">
        <v>3</v>
      </c>
      <c r="T84" s="14" t="s">
        <v>3</v>
      </c>
      <c r="U84" s="14" t="s">
        <v>3</v>
      </c>
      <c r="X84" s="6" t="s">
        <v>30</v>
      </c>
    </row>
    <row r="85" spans="1:24" x14ac:dyDescent="0.2">
      <c r="A85" s="9" t="s">
        <v>2</v>
      </c>
      <c r="B85" s="5" t="s">
        <v>35</v>
      </c>
      <c r="C85" s="5" t="s">
        <v>45</v>
      </c>
      <c r="D85" s="4">
        <v>2011</v>
      </c>
      <c r="E85" s="12">
        <v>1</v>
      </c>
      <c r="F85" s="21">
        <v>114</v>
      </c>
      <c r="G85" s="12">
        <v>665</v>
      </c>
      <c r="H85" s="18">
        <v>17.142900000000001</v>
      </c>
      <c r="I85" s="12">
        <v>14.267899999999999</v>
      </c>
      <c r="J85" s="12">
        <v>20.597000000000001</v>
      </c>
      <c r="K85" s="12">
        <v>0</v>
      </c>
      <c r="L85" s="12" t="s">
        <v>3</v>
      </c>
      <c r="M85" s="14" t="s">
        <v>3</v>
      </c>
      <c r="N85" s="14" t="s">
        <v>3</v>
      </c>
      <c r="O85" s="14" t="s">
        <v>3</v>
      </c>
      <c r="R85" s="14" t="s">
        <v>3</v>
      </c>
      <c r="S85" s="14" t="s">
        <v>3</v>
      </c>
      <c r="T85" s="14" t="s">
        <v>3</v>
      </c>
      <c r="U85" s="14" t="s">
        <v>3</v>
      </c>
    </row>
    <row r="86" spans="1:24" x14ac:dyDescent="0.2">
      <c r="A86" s="9" t="s">
        <v>2</v>
      </c>
      <c r="B86" s="5" t="s">
        <v>35</v>
      </c>
      <c r="C86" s="5" t="s">
        <v>45</v>
      </c>
      <c r="D86" s="4">
        <v>2016</v>
      </c>
      <c r="E86" s="12">
        <v>0</v>
      </c>
      <c r="F86" s="21">
        <v>0</v>
      </c>
      <c r="G86" s="12">
        <v>11</v>
      </c>
      <c r="H86" s="18" t="s">
        <v>3</v>
      </c>
      <c r="I86" s="12" t="s">
        <v>3</v>
      </c>
      <c r="J86" s="12" t="s">
        <v>3</v>
      </c>
      <c r="K86" s="12" t="s">
        <v>3</v>
      </c>
      <c r="L86" s="12" t="s">
        <v>3</v>
      </c>
      <c r="M86" s="14" t="s">
        <v>3</v>
      </c>
      <c r="N86" s="14" t="s">
        <v>3</v>
      </c>
      <c r="O86" s="14" t="s">
        <v>3</v>
      </c>
      <c r="R86" s="14" t="s">
        <v>3</v>
      </c>
      <c r="S86" s="14" t="s">
        <v>3</v>
      </c>
      <c r="T86" s="14" t="s">
        <v>3</v>
      </c>
      <c r="U86" s="14" t="s">
        <v>3</v>
      </c>
      <c r="X86" s="6" t="s">
        <v>30</v>
      </c>
    </row>
    <row r="87" spans="1:24" x14ac:dyDescent="0.2">
      <c r="A87" s="9" t="s">
        <v>2</v>
      </c>
      <c r="B87" s="5" t="s">
        <v>35</v>
      </c>
      <c r="C87" s="5" t="s">
        <v>45</v>
      </c>
      <c r="D87" s="4">
        <v>2016</v>
      </c>
      <c r="E87" s="12">
        <v>1</v>
      </c>
      <c r="F87" s="21">
        <v>89</v>
      </c>
      <c r="G87" s="12">
        <v>578</v>
      </c>
      <c r="H87" s="18">
        <v>15.3979</v>
      </c>
      <c r="I87" s="12">
        <v>12.509399999999999</v>
      </c>
      <c r="J87" s="12">
        <v>18.952999999999999</v>
      </c>
      <c r="K87" s="12">
        <v>0</v>
      </c>
      <c r="L87" s="12">
        <v>0.8982</v>
      </c>
      <c r="M87" s="14">
        <v>0.68069999999999997</v>
      </c>
      <c r="N87" s="14">
        <v>1.1852</v>
      </c>
      <c r="O87" s="14">
        <v>0.44789899999999999</v>
      </c>
      <c r="R87" s="14" t="s">
        <v>3</v>
      </c>
      <c r="S87" s="14" t="s">
        <v>3</v>
      </c>
      <c r="T87" s="14" t="s">
        <v>3</v>
      </c>
      <c r="U87" s="14" t="s">
        <v>3</v>
      </c>
    </row>
    <row r="88" spans="1:24" s="11" customFormat="1" x14ac:dyDescent="0.2">
      <c r="A88" s="17" t="s">
        <v>2</v>
      </c>
      <c r="B88" s="8" t="s">
        <v>35</v>
      </c>
      <c r="C88" s="8" t="s">
        <v>46</v>
      </c>
      <c r="D88" s="13">
        <v>2011</v>
      </c>
      <c r="E88" s="13">
        <v>0</v>
      </c>
      <c r="F88" s="21">
        <v>0</v>
      </c>
      <c r="G88" s="13">
        <v>9</v>
      </c>
      <c r="H88" s="18" t="s">
        <v>3</v>
      </c>
      <c r="I88" s="13" t="s">
        <v>3</v>
      </c>
      <c r="J88" s="13" t="s">
        <v>3</v>
      </c>
      <c r="K88" s="13" t="s">
        <v>3</v>
      </c>
      <c r="L88" s="13" t="s">
        <v>3</v>
      </c>
      <c r="M88" s="16" t="s">
        <v>3</v>
      </c>
      <c r="N88" s="16" t="s">
        <v>3</v>
      </c>
      <c r="O88" s="16" t="s">
        <v>3</v>
      </c>
      <c r="P88" s="24"/>
      <c r="Q88" s="16"/>
      <c r="R88" s="16" t="s">
        <v>3</v>
      </c>
      <c r="S88" s="16" t="s">
        <v>3</v>
      </c>
      <c r="T88" s="16" t="s">
        <v>3</v>
      </c>
      <c r="U88" s="16" t="s">
        <v>3</v>
      </c>
      <c r="V88" s="16"/>
      <c r="X88" s="11" t="s">
        <v>30</v>
      </c>
    </row>
    <row r="89" spans="1:24" s="11" customFormat="1" x14ac:dyDescent="0.2">
      <c r="A89" s="17" t="s">
        <v>2</v>
      </c>
      <c r="B89" s="8" t="s">
        <v>35</v>
      </c>
      <c r="C89" s="8" t="s">
        <v>46</v>
      </c>
      <c r="D89" s="13">
        <v>2011</v>
      </c>
      <c r="E89" s="13">
        <v>1</v>
      </c>
      <c r="F89" s="21">
        <v>71</v>
      </c>
      <c r="G89" s="13">
        <v>230</v>
      </c>
      <c r="H89" s="18">
        <v>30.869599999999998</v>
      </c>
      <c r="I89" s="13">
        <v>24.463100000000001</v>
      </c>
      <c r="J89" s="13">
        <v>38.954000000000001</v>
      </c>
      <c r="K89" s="13">
        <v>0</v>
      </c>
      <c r="L89" s="13" t="s">
        <v>3</v>
      </c>
      <c r="M89" s="16" t="s">
        <v>3</v>
      </c>
      <c r="N89" s="16" t="s">
        <v>3</v>
      </c>
      <c r="O89" s="16" t="s">
        <v>3</v>
      </c>
      <c r="P89" s="24"/>
      <c r="Q89" s="16"/>
      <c r="R89" s="16" t="s">
        <v>3</v>
      </c>
      <c r="S89" s="16" t="s">
        <v>3</v>
      </c>
      <c r="T89" s="16" t="s">
        <v>3</v>
      </c>
      <c r="U89" s="16" t="s">
        <v>3</v>
      </c>
      <c r="V89" s="16"/>
    </row>
    <row r="90" spans="1:24" s="11" customFormat="1" x14ac:dyDescent="0.2">
      <c r="A90" s="17" t="s">
        <v>2</v>
      </c>
      <c r="B90" s="8" t="s">
        <v>35</v>
      </c>
      <c r="C90" s="8" t="s">
        <v>46</v>
      </c>
      <c r="D90" s="13">
        <v>2016</v>
      </c>
      <c r="E90" s="13">
        <v>0</v>
      </c>
      <c r="F90" s="21" t="s">
        <v>3</v>
      </c>
      <c r="G90" s="13" t="s">
        <v>3</v>
      </c>
      <c r="H90" s="18" t="s">
        <v>3</v>
      </c>
      <c r="I90" s="13" t="s">
        <v>3</v>
      </c>
      <c r="J90" s="13" t="s">
        <v>3</v>
      </c>
      <c r="K90" s="13" t="s">
        <v>3</v>
      </c>
      <c r="L90" s="13" t="s">
        <v>3</v>
      </c>
      <c r="M90" s="16" t="s">
        <v>3</v>
      </c>
      <c r="N90" s="16" t="s">
        <v>3</v>
      </c>
      <c r="O90" s="16" t="s">
        <v>3</v>
      </c>
      <c r="P90" s="24"/>
      <c r="Q90" s="16"/>
      <c r="R90" s="16" t="s">
        <v>3</v>
      </c>
      <c r="S90" s="16" t="s">
        <v>3</v>
      </c>
      <c r="T90" s="16" t="s">
        <v>3</v>
      </c>
      <c r="U90" s="16" t="s">
        <v>3</v>
      </c>
      <c r="V90" s="16"/>
      <c r="X90" s="11" t="s">
        <v>30</v>
      </c>
    </row>
    <row r="91" spans="1:24" s="11" customFormat="1" x14ac:dyDescent="0.2">
      <c r="A91" s="17" t="s">
        <v>2</v>
      </c>
      <c r="B91" s="8" t="s">
        <v>35</v>
      </c>
      <c r="C91" s="8" t="s">
        <v>46</v>
      </c>
      <c r="D91" s="13">
        <v>2016</v>
      </c>
      <c r="E91" s="13">
        <v>1</v>
      </c>
      <c r="F91" s="21">
        <v>24</v>
      </c>
      <c r="G91" s="13">
        <v>157</v>
      </c>
      <c r="H91" s="18">
        <v>15.2866</v>
      </c>
      <c r="I91" s="13">
        <v>10.2462</v>
      </c>
      <c r="J91" s="13">
        <v>22.806999999999999</v>
      </c>
      <c r="K91" s="13">
        <v>0</v>
      </c>
      <c r="L91" s="13">
        <v>0.49519999999999997</v>
      </c>
      <c r="M91" s="16">
        <v>0.31169999999999998</v>
      </c>
      <c r="N91" s="16">
        <v>0.78659999999999997</v>
      </c>
      <c r="O91" s="16">
        <v>2.9160000000000002E-3</v>
      </c>
      <c r="P91" s="24">
        <v>1</v>
      </c>
      <c r="Q91" s="16"/>
      <c r="R91" s="16" t="s">
        <v>3</v>
      </c>
      <c r="S91" s="16" t="s">
        <v>3</v>
      </c>
      <c r="T91" s="16" t="s">
        <v>3</v>
      </c>
      <c r="U91" s="16" t="s">
        <v>3</v>
      </c>
      <c r="V91" s="16"/>
    </row>
    <row r="92" spans="1:24" x14ac:dyDescent="0.2">
      <c r="A92" s="9" t="s">
        <v>2</v>
      </c>
      <c r="B92" s="5" t="s">
        <v>35</v>
      </c>
      <c r="C92" s="5" t="s">
        <v>31</v>
      </c>
      <c r="D92" s="4">
        <v>2011</v>
      </c>
      <c r="E92" s="12">
        <v>0</v>
      </c>
      <c r="F92" s="21">
        <v>27</v>
      </c>
      <c r="G92" s="12">
        <v>1039</v>
      </c>
      <c r="H92" s="18">
        <v>2.5987</v>
      </c>
      <c r="I92" s="12">
        <v>1.7821</v>
      </c>
      <c r="J92" s="12">
        <v>3.7890000000000001</v>
      </c>
      <c r="K92" s="12">
        <v>0</v>
      </c>
      <c r="L92" s="12" t="s">
        <v>3</v>
      </c>
      <c r="M92" s="14" t="s">
        <v>3</v>
      </c>
      <c r="N92" s="14" t="s">
        <v>3</v>
      </c>
      <c r="O92" s="14" t="s">
        <v>3</v>
      </c>
      <c r="R92" s="14" t="s">
        <v>3</v>
      </c>
      <c r="S92" s="14" t="s">
        <v>3</v>
      </c>
      <c r="T92" s="14" t="s">
        <v>3</v>
      </c>
      <c r="U92" s="14" t="s">
        <v>3</v>
      </c>
    </row>
    <row r="93" spans="1:24" x14ac:dyDescent="0.2">
      <c r="A93" s="9" t="s">
        <v>2</v>
      </c>
      <c r="B93" s="5" t="s">
        <v>35</v>
      </c>
      <c r="C93" s="5" t="s">
        <v>31</v>
      </c>
      <c r="D93" s="4">
        <v>2011</v>
      </c>
      <c r="E93" s="12">
        <v>1</v>
      </c>
      <c r="F93" s="21">
        <v>1572</v>
      </c>
      <c r="G93" s="12">
        <v>3240</v>
      </c>
      <c r="H93" s="18">
        <v>48.518500000000003</v>
      </c>
      <c r="I93" s="12">
        <v>46.178400000000003</v>
      </c>
      <c r="J93" s="12">
        <v>50.976999999999997</v>
      </c>
      <c r="K93" s="12">
        <v>0</v>
      </c>
      <c r="L93" s="12" t="s">
        <v>3</v>
      </c>
      <c r="M93" s="14" t="s">
        <v>3</v>
      </c>
      <c r="N93" s="14" t="s">
        <v>3</v>
      </c>
      <c r="O93" s="14" t="s">
        <v>3</v>
      </c>
      <c r="R93" s="14">
        <v>18.6706</v>
      </c>
      <c r="S93" s="14">
        <v>12.7628</v>
      </c>
      <c r="T93" s="14">
        <v>27.313300000000002</v>
      </c>
      <c r="U93" s="14">
        <v>0</v>
      </c>
      <c r="V93" s="14">
        <v>1</v>
      </c>
    </row>
    <row r="94" spans="1:24" x14ac:dyDescent="0.2">
      <c r="A94" s="9" t="s">
        <v>2</v>
      </c>
      <c r="B94" s="5" t="s">
        <v>35</v>
      </c>
      <c r="C94" s="5" t="s">
        <v>31</v>
      </c>
      <c r="D94" s="4">
        <v>2016</v>
      </c>
      <c r="E94" s="12">
        <v>0</v>
      </c>
      <c r="F94" s="21">
        <v>13</v>
      </c>
      <c r="G94" s="12">
        <v>758</v>
      </c>
      <c r="H94" s="18">
        <v>1.7150000000000001</v>
      </c>
      <c r="I94" s="12">
        <v>0.99580000000000002</v>
      </c>
      <c r="J94" s="12">
        <v>2.9540000000000002</v>
      </c>
      <c r="K94" s="12">
        <v>0</v>
      </c>
      <c r="L94" s="12">
        <v>0.66</v>
      </c>
      <c r="M94" s="14">
        <v>0.34050000000000002</v>
      </c>
      <c r="N94" s="14">
        <v>1.2789999999999999</v>
      </c>
      <c r="O94" s="14">
        <v>0.21832699999999999</v>
      </c>
      <c r="R94" s="14" t="s">
        <v>3</v>
      </c>
      <c r="S94" s="14" t="s">
        <v>3</v>
      </c>
      <c r="T94" s="14" t="s">
        <v>3</v>
      </c>
      <c r="U94" s="14" t="s">
        <v>3</v>
      </c>
    </row>
    <row r="95" spans="1:24" x14ac:dyDescent="0.2">
      <c r="A95" s="9" t="s">
        <v>2</v>
      </c>
      <c r="B95" s="5" t="s">
        <v>35</v>
      </c>
      <c r="C95" s="5" t="s">
        <v>31</v>
      </c>
      <c r="D95" s="4">
        <v>2016</v>
      </c>
      <c r="E95" s="12">
        <v>1</v>
      </c>
      <c r="F95" s="21">
        <v>654</v>
      </c>
      <c r="G95" s="12">
        <v>1880</v>
      </c>
      <c r="H95" s="18">
        <v>34.787199999999999</v>
      </c>
      <c r="I95" s="12">
        <v>32.220700000000001</v>
      </c>
      <c r="J95" s="12">
        <v>37.558</v>
      </c>
      <c r="K95" s="12">
        <v>0</v>
      </c>
      <c r="L95" s="12">
        <v>0.71699999999999997</v>
      </c>
      <c r="M95" s="14">
        <v>0.65449999999999997</v>
      </c>
      <c r="N95" s="14">
        <v>0.78549999999999998</v>
      </c>
      <c r="O95" s="14">
        <v>0</v>
      </c>
      <c r="P95" s="24">
        <v>1</v>
      </c>
      <c r="R95" s="14">
        <v>20.2836</v>
      </c>
      <c r="S95" s="14">
        <v>11.714700000000001</v>
      </c>
      <c r="T95" s="14">
        <v>35.120600000000003</v>
      </c>
      <c r="U95" s="14">
        <v>0</v>
      </c>
      <c r="V95" s="14">
        <v>1</v>
      </c>
    </row>
    <row r="96" spans="1:24" s="11" customFormat="1" x14ac:dyDescent="0.2">
      <c r="A96" s="17" t="s">
        <v>2</v>
      </c>
      <c r="B96" s="8" t="s">
        <v>35</v>
      </c>
      <c r="C96" s="8" t="s">
        <v>32</v>
      </c>
      <c r="D96" s="13">
        <v>2011</v>
      </c>
      <c r="E96" s="13">
        <v>0</v>
      </c>
      <c r="F96" s="21">
        <v>7</v>
      </c>
      <c r="G96" s="13">
        <v>539</v>
      </c>
      <c r="H96" s="18">
        <v>1.2987</v>
      </c>
      <c r="I96" s="13">
        <v>0.61909999999999998</v>
      </c>
      <c r="J96" s="13">
        <v>2.7240000000000002</v>
      </c>
      <c r="K96" s="13">
        <v>0</v>
      </c>
      <c r="L96" s="13" t="s">
        <v>3</v>
      </c>
      <c r="M96" s="16" t="s">
        <v>3</v>
      </c>
      <c r="N96" s="16" t="s">
        <v>3</v>
      </c>
      <c r="O96" s="16" t="s">
        <v>3</v>
      </c>
      <c r="P96" s="24"/>
      <c r="Q96" s="16"/>
      <c r="R96" s="16" t="s">
        <v>3</v>
      </c>
      <c r="S96" s="16" t="s">
        <v>3</v>
      </c>
      <c r="T96" s="16" t="s">
        <v>3</v>
      </c>
      <c r="U96" s="16" t="s">
        <v>3</v>
      </c>
      <c r="V96" s="16"/>
    </row>
    <row r="97" spans="1:24" s="11" customFormat="1" x14ac:dyDescent="0.2">
      <c r="A97" s="17" t="s">
        <v>2</v>
      </c>
      <c r="B97" s="8" t="s">
        <v>35</v>
      </c>
      <c r="C97" s="8" t="s">
        <v>32</v>
      </c>
      <c r="D97" s="13">
        <v>2011</v>
      </c>
      <c r="E97" s="13">
        <v>1</v>
      </c>
      <c r="F97" s="21">
        <v>231</v>
      </c>
      <c r="G97" s="13">
        <v>523</v>
      </c>
      <c r="H97" s="18">
        <v>44.168300000000002</v>
      </c>
      <c r="I97" s="13">
        <v>38.8245</v>
      </c>
      <c r="J97" s="13">
        <v>50.247999999999998</v>
      </c>
      <c r="K97" s="13">
        <v>0</v>
      </c>
      <c r="L97" s="13" t="s">
        <v>3</v>
      </c>
      <c r="M97" s="16" t="s">
        <v>3</v>
      </c>
      <c r="N97" s="16" t="s">
        <v>3</v>
      </c>
      <c r="O97" s="16" t="s">
        <v>3</v>
      </c>
      <c r="P97" s="24"/>
      <c r="Q97" s="16"/>
      <c r="R97" s="16">
        <v>34.009599999999999</v>
      </c>
      <c r="S97" s="16">
        <v>16.033899999999999</v>
      </c>
      <c r="T97" s="16">
        <v>72.137799999999999</v>
      </c>
      <c r="U97" s="16">
        <v>0</v>
      </c>
      <c r="V97" s="16">
        <v>1</v>
      </c>
    </row>
    <row r="98" spans="1:24" s="11" customFormat="1" x14ac:dyDescent="0.2">
      <c r="A98" s="17" t="s">
        <v>2</v>
      </c>
      <c r="B98" s="8" t="s">
        <v>35</v>
      </c>
      <c r="C98" s="8" t="s">
        <v>32</v>
      </c>
      <c r="D98" s="13">
        <v>2016</v>
      </c>
      <c r="E98" s="13">
        <v>0</v>
      </c>
      <c r="F98" s="21" t="s">
        <v>3</v>
      </c>
      <c r="G98" s="13" t="s">
        <v>3</v>
      </c>
      <c r="H98" s="18" t="s">
        <v>3</v>
      </c>
      <c r="I98" s="13" t="s">
        <v>3</v>
      </c>
      <c r="J98" s="13" t="s">
        <v>3</v>
      </c>
      <c r="K98" s="13" t="s">
        <v>3</v>
      </c>
      <c r="L98" s="13" t="s">
        <v>3</v>
      </c>
      <c r="M98" s="16" t="s">
        <v>3</v>
      </c>
      <c r="N98" s="16" t="s">
        <v>3</v>
      </c>
      <c r="O98" s="16" t="s">
        <v>3</v>
      </c>
      <c r="P98" s="24"/>
      <c r="Q98" s="16" t="s">
        <v>30</v>
      </c>
      <c r="R98" s="16" t="s">
        <v>3</v>
      </c>
      <c r="S98" s="16" t="s">
        <v>3</v>
      </c>
      <c r="T98" s="16" t="s">
        <v>3</v>
      </c>
      <c r="U98" s="16" t="s">
        <v>3</v>
      </c>
      <c r="V98" s="16"/>
      <c r="X98" s="11" t="s">
        <v>30</v>
      </c>
    </row>
    <row r="99" spans="1:24" s="11" customFormat="1" x14ac:dyDescent="0.2">
      <c r="A99" s="17" t="s">
        <v>2</v>
      </c>
      <c r="B99" s="8" t="s">
        <v>35</v>
      </c>
      <c r="C99" s="8" t="s">
        <v>32</v>
      </c>
      <c r="D99" s="13">
        <v>2016</v>
      </c>
      <c r="E99" s="13">
        <v>1</v>
      </c>
      <c r="F99" s="21">
        <v>145</v>
      </c>
      <c r="G99" s="13">
        <v>412</v>
      </c>
      <c r="H99" s="18">
        <v>35.194200000000002</v>
      </c>
      <c r="I99" s="13">
        <v>29.907699999999998</v>
      </c>
      <c r="J99" s="13">
        <v>41.414999999999999</v>
      </c>
      <c r="K99" s="13">
        <v>0</v>
      </c>
      <c r="L99" s="13">
        <v>0.79679999999999995</v>
      </c>
      <c r="M99" s="16">
        <v>0.64739999999999998</v>
      </c>
      <c r="N99" s="16">
        <v>0.98070000000000002</v>
      </c>
      <c r="O99" s="16">
        <v>3.2057000000000002E-2</v>
      </c>
      <c r="P99" s="24">
        <v>1</v>
      </c>
      <c r="Q99" s="16"/>
      <c r="R99" s="16" t="s">
        <v>3</v>
      </c>
      <c r="S99" s="16" t="s">
        <v>3</v>
      </c>
      <c r="T99" s="16" t="s">
        <v>3</v>
      </c>
      <c r="U99" s="16" t="s">
        <v>3</v>
      </c>
      <c r="V99" s="16"/>
      <c r="W99" s="11" t="s">
        <v>30</v>
      </c>
    </row>
    <row r="100" spans="1:24" x14ac:dyDescent="0.2">
      <c r="A100" s="9" t="s">
        <v>2</v>
      </c>
      <c r="B100" s="5" t="s">
        <v>36</v>
      </c>
      <c r="C100" s="5" t="s">
        <v>47</v>
      </c>
      <c r="D100" s="4">
        <v>2011</v>
      </c>
      <c r="E100" s="12">
        <v>0</v>
      </c>
      <c r="F100" s="21">
        <v>7</v>
      </c>
      <c r="G100" s="12">
        <v>124</v>
      </c>
      <c r="H100" s="18">
        <v>5.6452</v>
      </c>
      <c r="I100" s="12">
        <v>2.6911999999999998</v>
      </c>
      <c r="J100" s="12">
        <v>11.840999999999999</v>
      </c>
      <c r="K100" s="12">
        <v>0</v>
      </c>
      <c r="L100" s="12" t="s">
        <v>3</v>
      </c>
      <c r="M100" s="14" t="s">
        <v>3</v>
      </c>
      <c r="N100" s="14" t="s">
        <v>3</v>
      </c>
      <c r="O100" s="14" t="s">
        <v>3</v>
      </c>
      <c r="R100" s="14" t="s">
        <v>3</v>
      </c>
      <c r="S100" s="14" t="s">
        <v>3</v>
      </c>
      <c r="T100" s="14" t="s">
        <v>3</v>
      </c>
      <c r="U100" s="14" t="s">
        <v>3</v>
      </c>
    </row>
    <row r="101" spans="1:24" x14ac:dyDescent="0.2">
      <c r="A101" s="9" t="s">
        <v>2</v>
      </c>
      <c r="B101" s="5" t="s">
        <v>36</v>
      </c>
      <c r="C101" s="5" t="s">
        <v>47</v>
      </c>
      <c r="D101" s="4">
        <v>2011</v>
      </c>
      <c r="E101" s="12">
        <v>1</v>
      </c>
      <c r="F101" s="21">
        <v>2516</v>
      </c>
      <c r="G101" s="12">
        <v>4245</v>
      </c>
      <c r="H101" s="18">
        <v>59.2697</v>
      </c>
      <c r="I101" s="12">
        <v>56.9985</v>
      </c>
      <c r="J101" s="12">
        <v>61.631999999999998</v>
      </c>
      <c r="K101" s="12">
        <v>0</v>
      </c>
      <c r="L101" s="12" t="s">
        <v>3</v>
      </c>
      <c r="M101" s="14" t="s">
        <v>3</v>
      </c>
      <c r="N101" s="14" t="s">
        <v>3</v>
      </c>
      <c r="O101" s="14" t="s">
        <v>3</v>
      </c>
      <c r="R101" s="14">
        <v>10.4992</v>
      </c>
      <c r="S101" s="14">
        <v>5.0002000000000004</v>
      </c>
      <c r="T101" s="14">
        <v>22.0459</v>
      </c>
      <c r="U101" s="14">
        <v>0</v>
      </c>
      <c r="V101" s="14">
        <v>1</v>
      </c>
    </row>
    <row r="102" spans="1:24" x14ac:dyDescent="0.2">
      <c r="A102" s="9" t="s">
        <v>2</v>
      </c>
      <c r="B102" s="5" t="s">
        <v>36</v>
      </c>
      <c r="C102" s="5" t="s">
        <v>47</v>
      </c>
      <c r="D102" s="4">
        <v>2016</v>
      </c>
      <c r="E102" s="12">
        <v>0</v>
      </c>
      <c r="F102" s="21">
        <v>6</v>
      </c>
      <c r="G102" s="12">
        <v>70</v>
      </c>
      <c r="H102" s="18">
        <v>8.5714000000000006</v>
      </c>
      <c r="I102" s="12">
        <v>3.8508</v>
      </c>
      <c r="J102" s="12">
        <v>19.079000000000001</v>
      </c>
      <c r="K102" s="12">
        <v>0</v>
      </c>
      <c r="L102" s="12">
        <v>1.5184</v>
      </c>
      <c r="M102" s="14">
        <v>0.51029999999999998</v>
      </c>
      <c r="N102" s="14">
        <v>4.5179999999999998</v>
      </c>
      <c r="O102" s="14">
        <v>0.45284999999999997</v>
      </c>
      <c r="R102" s="14" t="s">
        <v>3</v>
      </c>
      <c r="S102" s="14" t="s">
        <v>3</v>
      </c>
      <c r="T102" s="14" t="s">
        <v>3</v>
      </c>
      <c r="U102" s="14" t="s">
        <v>3</v>
      </c>
    </row>
    <row r="103" spans="1:24" x14ac:dyDescent="0.2">
      <c r="A103" s="9" t="s">
        <v>2</v>
      </c>
      <c r="B103" s="5" t="s">
        <v>36</v>
      </c>
      <c r="C103" s="5" t="s">
        <v>47</v>
      </c>
      <c r="D103" s="4">
        <v>2016</v>
      </c>
      <c r="E103" s="12">
        <v>1</v>
      </c>
      <c r="F103" s="21">
        <v>2140</v>
      </c>
      <c r="G103" s="12">
        <v>3308</v>
      </c>
      <c r="H103" s="18">
        <v>64.691699999999997</v>
      </c>
      <c r="I103" s="12">
        <v>62.008000000000003</v>
      </c>
      <c r="J103" s="12">
        <v>67.491</v>
      </c>
      <c r="K103" s="12">
        <v>0</v>
      </c>
      <c r="L103" s="12">
        <v>1.0914999999999999</v>
      </c>
      <c r="M103" s="14">
        <v>1.0303</v>
      </c>
      <c r="N103" s="14">
        <v>1.1561999999999999</v>
      </c>
      <c r="O103" s="14">
        <v>2.9139999999999999E-3</v>
      </c>
      <c r="P103" s="24">
        <v>1</v>
      </c>
      <c r="R103" s="14">
        <v>7.5473999999999997</v>
      </c>
      <c r="S103" s="14">
        <v>3.3868999999999998</v>
      </c>
      <c r="T103" s="14">
        <v>16.8184</v>
      </c>
      <c r="U103" s="14">
        <v>9.9999999999999995E-7</v>
      </c>
      <c r="V103" s="14">
        <v>1</v>
      </c>
    </row>
    <row r="104" spans="1:24" s="11" customFormat="1" x14ac:dyDescent="0.2">
      <c r="A104" s="17" t="s">
        <v>2</v>
      </c>
      <c r="B104" s="8" t="s">
        <v>36</v>
      </c>
      <c r="C104" s="8" t="s">
        <v>44</v>
      </c>
      <c r="D104" s="13">
        <v>2011</v>
      </c>
      <c r="E104" s="13">
        <v>0</v>
      </c>
      <c r="F104" s="21">
        <v>31</v>
      </c>
      <c r="G104" s="13">
        <v>1755</v>
      </c>
      <c r="H104" s="18">
        <v>1.7664</v>
      </c>
      <c r="I104" s="13">
        <v>1.2422</v>
      </c>
      <c r="J104" s="13">
        <v>2.512</v>
      </c>
      <c r="K104" s="13">
        <v>0</v>
      </c>
      <c r="L104" s="13" t="s">
        <v>3</v>
      </c>
      <c r="M104" s="16" t="s">
        <v>3</v>
      </c>
      <c r="N104" s="16" t="s">
        <v>3</v>
      </c>
      <c r="O104" s="16" t="s">
        <v>3</v>
      </c>
      <c r="P104" s="24"/>
      <c r="Q104" s="16"/>
      <c r="R104" s="16" t="s">
        <v>3</v>
      </c>
      <c r="S104" s="16" t="s">
        <v>3</v>
      </c>
      <c r="T104" s="16" t="s">
        <v>3</v>
      </c>
      <c r="U104" s="16" t="s">
        <v>3</v>
      </c>
      <c r="V104" s="16"/>
    </row>
    <row r="105" spans="1:24" s="11" customFormat="1" x14ac:dyDescent="0.2">
      <c r="A105" s="17" t="s">
        <v>2</v>
      </c>
      <c r="B105" s="8" t="s">
        <v>36</v>
      </c>
      <c r="C105" s="8" t="s">
        <v>44</v>
      </c>
      <c r="D105" s="13">
        <v>2011</v>
      </c>
      <c r="E105" s="13">
        <v>1</v>
      </c>
      <c r="F105" s="21">
        <v>13183</v>
      </c>
      <c r="G105" s="13">
        <v>19856</v>
      </c>
      <c r="H105" s="18">
        <v>66.393000000000001</v>
      </c>
      <c r="I105" s="13">
        <v>65.269300000000001</v>
      </c>
      <c r="J105" s="13">
        <v>67.536000000000001</v>
      </c>
      <c r="K105" s="13">
        <v>0</v>
      </c>
      <c r="L105" s="13" t="s">
        <v>3</v>
      </c>
      <c r="M105" s="16" t="s">
        <v>3</v>
      </c>
      <c r="N105" s="16" t="s">
        <v>3</v>
      </c>
      <c r="O105" s="16" t="s">
        <v>3</v>
      </c>
      <c r="P105" s="24"/>
      <c r="Q105" s="16"/>
      <c r="R105" s="16">
        <v>37.587000000000003</v>
      </c>
      <c r="S105" s="16">
        <v>26.422699999999999</v>
      </c>
      <c r="T105" s="16">
        <v>53.468499999999999</v>
      </c>
      <c r="U105" s="16">
        <v>0</v>
      </c>
      <c r="V105" s="16">
        <v>1</v>
      </c>
    </row>
    <row r="106" spans="1:24" s="11" customFormat="1" x14ac:dyDescent="0.2">
      <c r="A106" s="17" t="s">
        <v>2</v>
      </c>
      <c r="B106" s="8" t="s">
        <v>36</v>
      </c>
      <c r="C106" s="8" t="s">
        <v>44</v>
      </c>
      <c r="D106" s="13">
        <v>2016</v>
      </c>
      <c r="E106" s="13">
        <v>0</v>
      </c>
      <c r="F106" s="21">
        <v>71</v>
      </c>
      <c r="G106" s="13">
        <v>1469</v>
      </c>
      <c r="H106" s="18">
        <v>4.8331999999999997</v>
      </c>
      <c r="I106" s="13">
        <v>3.8302</v>
      </c>
      <c r="J106" s="13">
        <v>6.0990000000000002</v>
      </c>
      <c r="K106" s="13">
        <v>0</v>
      </c>
      <c r="L106" s="13">
        <v>2.7362000000000002</v>
      </c>
      <c r="M106" s="16">
        <v>1.7944</v>
      </c>
      <c r="N106" s="16">
        <v>4.1725000000000003</v>
      </c>
      <c r="O106" s="16">
        <v>3.0000000000000001E-6</v>
      </c>
      <c r="P106" s="24">
        <v>1</v>
      </c>
      <c r="Q106" s="16"/>
      <c r="R106" s="16" t="s">
        <v>3</v>
      </c>
      <c r="S106" s="16" t="s">
        <v>3</v>
      </c>
      <c r="T106" s="16" t="s">
        <v>3</v>
      </c>
      <c r="U106" s="16" t="s">
        <v>3</v>
      </c>
      <c r="V106" s="16"/>
    </row>
    <row r="107" spans="1:24" s="11" customFormat="1" x14ac:dyDescent="0.2">
      <c r="A107" s="17" t="s">
        <v>2</v>
      </c>
      <c r="B107" s="8" t="s">
        <v>36</v>
      </c>
      <c r="C107" s="8" t="s">
        <v>44</v>
      </c>
      <c r="D107" s="13">
        <v>2016</v>
      </c>
      <c r="E107" s="13">
        <v>1</v>
      </c>
      <c r="F107" s="21">
        <v>11475</v>
      </c>
      <c r="G107" s="13">
        <v>16478</v>
      </c>
      <c r="H107" s="18">
        <v>69.638300000000001</v>
      </c>
      <c r="I107" s="13">
        <v>68.375699999999995</v>
      </c>
      <c r="J107" s="13">
        <v>70.924000000000007</v>
      </c>
      <c r="K107" s="13">
        <v>0</v>
      </c>
      <c r="L107" s="13">
        <v>1.0488999999999999</v>
      </c>
      <c r="M107" s="16">
        <v>1.0229999999999999</v>
      </c>
      <c r="N107" s="16">
        <v>1.0754999999999999</v>
      </c>
      <c r="O107" s="16">
        <v>1.8599999999999999E-4</v>
      </c>
      <c r="P107" s="24">
        <v>1</v>
      </c>
      <c r="Q107" s="16"/>
      <c r="R107" s="16">
        <v>14.408300000000001</v>
      </c>
      <c r="S107" s="16">
        <v>11.4099</v>
      </c>
      <c r="T107" s="16">
        <v>18.194600000000001</v>
      </c>
      <c r="U107" s="16">
        <v>0</v>
      </c>
      <c r="V107" s="16">
        <v>1</v>
      </c>
    </row>
    <row r="108" spans="1:24" x14ac:dyDescent="0.2">
      <c r="A108" s="9" t="s">
        <v>2</v>
      </c>
      <c r="B108" s="5" t="s">
        <v>36</v>
      </c>
      <c r="C108" s="5" t="s">
        <v>45</v>
      </c>
      <c r="D108" s="4">
        <v>2011</v>
      </c>
      <c r="E108" s="12">
        <v>0</v>
      </c>
      <c r="F108" s="21">
        <v>23</v>
      </c>
      <c r="G108" s="12">
        <v>1045</v>
      </c>
      <c r="H108" s="18">
        <v>2.2010000000000001</v>
      </c>
      <c r="I108" s="12">
        <v>1.4625999999999999</v>
      </c>
      <c r="J108" s="12">
        <v>3.3119999999999998</v>
      </c>
      <c r="K108" s="12">
        <v>0</v>
      </c>
      <c r="L108" s="12" t="s">
        <v>3</v>
      </c>
      <c r="M108" s="14" t="s">
        <v>3</v>
      </c>
      <c r="N108" s="14" t="s">
        <v>3</v>
      </c>
      <c r="O108" s="14" t="s">
        <v>3</v>
      </c>
      <c r="R108" s="14" t="s">
        <v>3</v>
      </c>
      <c r="S108" s="14" t="s">
        <v>3</v>
      </c>
      <c r="T108" s="14" t="s">
        <v>3</v>
      </c>
      <c r="U108" s="14" t="s">
        <v>3</v>
      </c>
    </row>
    <row r="109" spans="1:24" x14ac:dyDescent="0.2">
      <c r="A109" s="9" t="s">
        <v>2</v>
      </c>
      <c r="B109" s="5" t="s">
        <v>36</v>
      </c>
      <c r="C109" s="5" t="s">
        <v>45</v>
      </c>
      <c r="D109" s="4">
        <v>2011</v>
      </c>
      <c r="E109" s="12">
        <v>1</v>
      </c>
      <c r="F109" s="21">
        <v>6136</v>
      </c>
      <c r="G109" s="12">
        <v>9028</v>
      </c>
      <c r="H109" s="18">
        <v>67.966300000000004</v>
      </c>
      <c r="I109" s="12">
        <v>66.286799999999999</v>
      </c>
      <c r="J109" s="12">
        <v>69.688000000000002</v>
      </c>
      <c r="K109" s="12">
        <v>0</v>
      </c>
      <c r="L109" s="12" t="s">
        <v>3</v>
      </c>
      <c r="M109" s="14" t="s">
        <v>3</v>
      </c>
      <c r="N109" s="14" t="s">
        <v>3</v>
      </c>
      <c r="O109" s="14" t="s">
        <v>3</v>
      </c>
      <c r="R109" s="14">
        <v>30.880400000000002</v>
      </c>
      <c r="S109" s="14">
        <v>20.505099999999999</v>
      </c>
      <c r="T109" s="14">
        <v>46.505299999999998</v>
      </c>
      <c r="U109" s="14">
        <v>0</v>
      </c>
      <c r="V109" s="14">
        <v>1</v>
      </c>
    </row>
    <row r="110" spans="1:24" x14ac:dyDescent="0.2">
      <c r="A110" s="9" t="s">
        <v>2</v>
      </c>
      <c r="B110" s="5" t="s">
        <v>36</v>
      </c>
      <c r="C110" s="5" t="s">
        <v>45</v>
      </c>
      <c r="D110" s="4">
        <v>2016</v>
      </c>
      <c r="E110" s="12">
        <v>0</v>
      </c>
      <c r="F110" s="21">
        <v>40</v>
      </c>
      <c r="G110" s="12">
        <v>976</v>
      </c>
      <c r="H110" s="18">
        <v>4.0983999999999998</v>
      </c>
      <c r="I110" s="12">
        <v>3.0062000000000002</v>
      </c>
      <c r="J110" s="12">
        <v>5.5869999999999997</v>
      </c>
      <c r="K110" s="12">
        <v>0</v>
      </c>
      <c r="L110" s="12">
        <v>1.8621000000000001</v>
      </c>
      <c r="M110" s="14">
        <v>1.1149</v>
      </c>
      <c r="N110" s="14">
        <v>3.1099000000000001</v>
      </c>
      <c r="O110" s="14">
        <v>1.7513000000000001E-2</v>
      </c>
      <c r="P110" s="24">
        <v>1</v>
      </c>
      <c r="R110" s="14" t="s">
        <v>3</v>
      </c>
      <c r="S110" s="14" t="s">
        <v>3</v>
      </c>
      <c r="T110" s="14" t="s">
        <v>3</v>
      </c>
      <c r="U110" s="14" t="s">
        <v>3</v>
      </c>
    </row>
    <row r="111" spans="1:24" x14ac:dyDescent="0.2">
      <c r="A111" s="9" t="s">
        <v>2</v>
      </c>
      <c r="B111" s="5" t="s">
        <v>36</v>
      </c>
      <c r="C111" s="5" t="s">
        <v>45</v>
      </c>
      <c r="D111" s="4">
        <v>2016</v>
      </c>
      <c r="E111" s="12">
        <v>1</v>
      </c>
      <c r="F111" s="21">
        <v>5645</v>
      </c>
      <c r="G111" s="12">
        <v>7956</v>
      </c>
      <c r="H111" s="18">
        <v>70.952699999999993</v>
      </c>
      <c r="I111" s="12">
        <v>69.125799999999998</v>
      </c>
      <c r="J111" s="12">
        <v>72.828000000000003</v>
      </c>
      <c r="K111" s="12">
        <v>0</v>
      </c>
      <c r="L111" s="12">
        <v>1.0439000000000001</v>
      </c>
      <c r="M111" s="14">
        <v>1.0068999999999999</v>
      </c>
      <c r="N111" s="14">
        <v>1.0824</v>
      </c>
      <c r="O111" s="14">
        <v>1.9717999999999999E-2</v>
      </c>
      <c r="P111" s="24">
        <v>1</v>
      </c>
      <c r="R111" s="14">
        <v>17.3125</v>
      </c>
      <c r="S111" s="14">
        <v>12.6852</v>
      </c>
      <c r="T111" s="14">
        <v>23.627700000000001</v>
      </c>
      <c r="U111" s="14">
        <v>0</v>
      </c>
      <c r="V111" s="14">
        <v>1</v>
      </c>
    </row>
    <row r="112" spans="1:24" s="11" customFormat="1" x14ac:dyDescent="0.2">
      <c r="A112" s="17" t="s">
        <v>2</v>
      </c>
      <c r="B112" s="8" t="s">
        <v>36</v>
      </c>
      <c r="C112" s="8" t="s">
        <v>46</v>
      </c>
      <c r="D112" s="13">
        <v>2011</v>
      </c>
      <c r="E112" s="13">
        <v>0</v>
      </c>
      <c r="F112" s="21">
        <v>6</v>
      </c>
      <c r="G112" s="13">
        <v>369</v>
      </c>
      <c r="H112" s="18">
        <v>1.6259999999999999</v>
      </c>
      <c r="I112" s="13">
        <v>0.73050000000000004</v>
      </c>
      <c r="J112" s="13">
        <v>3.6190000000000002</v>
      </c>
      <c r="K112" s="13">
        <v>0</v>
      </c>
      <c r="L112" s="13" t="s">
        <v>3</v>
      </c>
      <c r="M112" s="16" t="s">
        <v>3</v>
      </c>
      <c r="N112" s="16" t="s">
        <v>3</v>
      </c>
      <c r="O112" s="16" t="s">
        <v>3</v>
      </c>
      <c r="P112" s="24"/>
      <c r="Q112" s="16"/>
      <c r="R112" s="16" t="s">
        <v>3</v>
      </c>
      <c r="S112" s="16" t="s">
        <v>3</v>
      </c>
      <c r="T112" s="16" t="s">
        <v>3</v>
      </c>
      <c r="U112" s="16" t="s">
        <v>3</v>
      </c>
      <c r="V112" s="16"/>
    </row>
    <row r="113" spans="1:24" s="11" customFormat="1" x14ac:dyDescent="0.2">
      <c r="A113" s="17" t="s">
        <v>2</v>
      </c>
      <c r="B113" s="8" t="s">
        <v>36</v>
      </c>
      <c r="C113" s="8" t="s">
        <v>46</v>
      </c>
      <c r="D113" s="13">
        <v>2011</v>
      </c>
      <c r="E113" s="13">
        <v>1</v>
      </c>
      <c r="F113" s="21">
        <v>2370</v>
      </c>
      <c r="G113" s="13">
        <v>3517</v>
      </c>
      <c r="H113" s="18">
        <v>67.387</v>
      </c>
      <c r="I113" s="13">
        <v>64.727900000000005</v>
      </c>
      <c r="J113" s="13">
        <v>70.155000000000001</v>
      </c>
      <c r="K113" s="13">
        <v>0</v>
      </c>
      <c r="L113" s="13" t="s">
        <v>3</v>
      </c>
      <c r="M113" s="16" t="s">
        <v>3</v>
      </c>
      <c r="N113" s="16" t="s">
        <v>3</v>
      </c>
      <c r="O113" s="16" t="s">
        <v>3</v>
      </c>
      <c r="P113" s="24"/>
      <c r="Q113" s="16"/>
      <c r="R113" s="16">
        <v>41.442999999999998</v>
      </c>
      <c r="S113" s="16">
        <v>18.599900000000002</v>
      </c>
      <c r="T113" s="16">
        <v>92.340500000000006</v>
      </c>
      <c r="U113" s="16">
        <v>0</v>
      </c>
      <c r="V113" s="16">
        <v>1</v>
      </c>
    </row>
    <row r="114" spans="1:24" s="11" customFormat="1" x14ac:dyDescent="0.2">
      <c r="A114" s="17" t="s">
        <v>2</v>
      </c>
      <c r="B114" s="8" t="s">
        <v>36</v>
      </c>
      <c r="C114" s="8" t="s">
        <v>46</v>
      </c>
      <c r="D114" s="13">
        <v>2016</v>
      </c>
      <c r="E114" s="13">
        <v>0</v>
      </c>
      <c r="F114" s="21">
        <v>16</v>
      </c>
      <c r="G114" s="13">
        <v>303</v>
      </c>
      <c r="H114" s="18">
        <v>5.2805</v>
      </c>
      <c r="I114" s="13">
        <v>3.2349999999999999</v>
      </c>
      <c r="J114" s="13">
        <v>8.6189999999999998</v>
      </c>
      <c r="K114" s="13">
        <v>0</v>
      </c>
      <c r="L114" s="13">
        <v>3.2475000000000001</v>
      </c>
      <c r="M114" s="16">
        <v>1.2707999999999999</v>
      </c>
      <c r="N114" s="16">
        <v>8.2992000000000008</v>
      </c>
      <c r="O114" s="16">
        <v>1.3873E-2</v>
      </c>
      <c r="P114" s="24">
        <v>1</v>
      </c>
      <c r="Q114" s="16"/>
      <c r="R114" s="16" t="s">
        <v>3</v>
      </c>
      <c r="S114" s="16" t="s">
        <v>3</v>
      </c>
      <c r="T114" s="16" t="s">
        <v>3</v>
      </c>
      <c r="U114" s="16" t="s">
        <v>3</v>
      </c>
      <c r="V114" s="16"/>
    </row>
    <row r="115" spans="1:24" s="11" customFormat="1" x14ac:dyDescent="0.2">
      <c r="A115" s="17" t="s">
        <v>2</v>
      </c>
      <c r="B115" s="8" t="s">
        <v>36</v>
      </c>
      <c r="C115" s="8" t="s">
        <v>46</v>
      </c>
      <c r="D115" s="13">
        <v>2016</v>
      </c>
      <c r="E115" s="13">
        <v>1</v>
      </c>
      <c r="F115" s="21">
        <v>2185</v>
      </c>
      <c r="G115" s="13">
        <v>3046</v>
      </c>
      <c r="H115" s="18">
        <v>71.733400000000003</v>
      </c>
      <c r="I115" s="13">
        <v>68.787800000000004</v>
      </c>
      <c r="J115" s="13">
        <v>74.805000000000007</v>
      </c>
      <c r="K115" s="13">
        <v>0</v>
      </c>
      <c r="L115" s="13">
        <v>1.0645</v>
      </c>
      <c r="M115" s="16">
        <v>1.0044</v>
      </c>
      <c r="N115" s="16">
        <v>1.1282000000000001</v>
      </c>
      <c r="O115" s="16">
        <v>3.5073E-2</v>
      </c>
      <c r="P115" s="24">
        <v>1</v>
      </c>
      <c r="Q115" s="16"/>
      <c r="R115" s="16">
        <v>13.5845</v>
      </c>
      <c r="S115" s="16">
        <v>8.3073999999999995</v>
      </c>
      <c r="T115" s="16">
        <v>22.213799999999999</v>
      </c>
      <c r="U115" s="16">
        <v>0</v>
      </c>
      <c r="V115" s="16">
        <v>1</v>
      </c>
    </row>
    <row r="116" spans="1:24" x14ac:dyDescent="0.2">
      <c r="A116" s="9" t="s">
        <v>2</v>
      </c>
      <c r="B116" s="5" t="s">
        <v>36</v>
      </c>
      <c r="C116" s="5" t="s">
        <v>31</v>
      </c>
      <c r="D116" s="4">
        <v>2011</v>
      </c>
      <c r="E116" s="12">
        <v>0</v>
      </c>
      <c r="F116" s="21">
        <v>107</v>
      </c>
      <c r="G116" s="12">
        <v>2790</v>
      </c>
      <c r="H116" s="18">
        <v>3.8351000000000002</v>
      </c>
      <c r="I116" s="12">
        <v>3.1732</v>
      </c>
      <c r="J116" s="12">
        <v>4.6349999999999998</v>
      </c>
      <c r="K116" s="12">
        <v>0</v>
      </c>
      <c r="L116" s="12" t="s">
        <v>3</v>
      </c>
      <c r="M116" s="14" t="s">
        <v>3</v>
      </c>
      <c r="N116" s="14" t="s">
        <v>3</v>
      </c>
      <c r="O116" s="14" t="s">
        <v>3</v>
      </c>
      <c r="R116" s="14" t="s">
        <v>3</v>
      </c>
      <c r="S116" s="14" t="s">
        <v>3</v>
      </c>
      <c r="T116" s="14" t="s">
        <v>3</v>
      </c>
      <c r="U116" s="14" t="s">
        <v>3</v>
      </c>
    </row>
    <row r="117" spans="1:24" x14ac:dyDescent="0.2">
      <c r="A117" s="9" t="s">
        <v>2</v>
      </c>
      <c r="B117" s="5" t="s">
        <v>36</v>
      </c>
      <c r="C117" s="5" t="s">
        <v>31</v>
      </c>
      <c r="D117" s="4">
        <v>2011</v>
      </c>
      <c r="E117" s="12">
        <v>1</v>
      </c>
      <c r="F117" s="21">
        <v>10808</v>
      </c>
      <c r="G117" s="12">
        <v>19061</v>
      </c>
      <c r="H117" s="18">
        <v>56.702199999999998</v>
      </c>
      <c r="I117" s="12">
        <v>55.6432</v>
      </c>
      <c r="J117" s="12">
        <v>57.780999999999999</v>
      </c>
      <c r="K117" s="12">
        <v>0</v>
      </c>
      <c r="L117" s="12" t="s">
        <v>3</v>
      </c>
      <c r="M117" s="14" t="s">
        <v>3</v>
      </c>
      <c r="N117" s="14" t="s">
        <v>3</v>
      </c>
      <c r="O117" s="14" t="s">
        <v>3</v>
      </c>
      <c r="R117" s="14">
        <v>14.785</v>
      </c>
      <c r="S117" s="14">
        <v>12.221500000000001</v>
      </c>
      <c r="T117" s="14">
        <v>17.886099999999999</v>
      </c>
      <c r="U117" s="14">
        <v>0</v>
      </c>
      <c r="V117" s="14">
        <v>1</v>
      </c>
    </row>
    <row r="118" spans="1:24" x14ac:dyDescent="0.2">
      <c r="A118" s="9" t="s">
        <v>2</v>
      </c>
      <c r="B118" s="5" t="s">
        <v>36</v>
      </c>
      <c r="C118" s="5" t="s">
        <v>31</v>
      </c>
      <c r="D118" s="4">
        <v>2016</v>
      </c>
      <c r="E118" s="12">
        <v>0</v>
      </c>
      <c r="F118" s="21">
        <v>145</v>
      </c>
      <c r="G118" s="12">
        <v>2683</v>
      </c>
      <c r="H118" s="18">
        <v>5.4043999999999999</v>
      </c>
      <c r="I118" s="12">
        <v>4.5926</v>
      </c>
      <c r="J118" s="12">
        <v>6.36</v>
      </c>
      <c r="K118" s="12">
        <v>0</v>
      </c>
      <c r="L118" s="12">
        <v>1.4092</v>
      </c>
      <c r="M118" s="14">
        <v>1.0976999999999999</v>
      </c>
      <c r="N118" s="14">
        <v>1.8089999999999999</v>
      </c>
      <c r="O118" s="14">
        <v>7.1149999999999998E-3</v>
      </c>
      <c r="P118" s="24">
        <v>1</v>
      </c>
      <c r="R118" s="14" t="s">
        <v>3</v>
      </c>
      <c r="S118" s="14" t="s">
        <v>3</v>
      </c>
      <c r="T118" s="14" t="s">
        <v>3</v>
      </c>
      <c r="U118" s="14" t="s">
        <v>3</v>
      </c>
    </row>
    <row r="119" spans="1:24" x14ac:dyDescent="0.2">
      <c r="A119" s="9" t="s">
        <v>2</v>
      </c>
      <c r="B119" s="5" t="s">
        <v>36</v>
      </c>
      <c r="C119" s="5" t="s">
        <v>31</v>
      </c>
      <c r="D119" s="4">
        <v>2016</v>
      </c>
      <c r="E119" s="12">
        <v>1</v>
      </c>
      <c r="F119" s="21">
        <v>11569</v>
      </c>
      <c r="G119" s="12">
        <v>19703</v>
      </c>
      <c r="H119" s="18">
        <v>58.716900000000003</v>
      </c>
      <c r="I119" s="12">
        <v>57.656700000000001</v>
      </c>
      <c r="J119" s="12">
        <v>59.796999999999997</v>
      </c>
      <c r="K119" s="12">
        <v>0</v>
      </c>
      <c r="L119" s="12">
        <v>1.0355000000000001</v>
      </c>
      <c r="M119" s="14">
        <v>1.0086999999999999</v>
      </c>
      <c r="N119" s="14">
        <v>1.0629999999999999</v>
      </c>
      <c r="O119" s="14">
        <v>9.0539999999999995E-3</v>
      </c>
      <c r="P119" s="24">
        <v>1</v>
      </c>
      <c r="R119" s="14">
        <v>10.864699999999999</v>
      </c>
      <c r="S119" s="14">
        <v>9.2233000000000001</v>
      </c>
      <c r="T119" s="14">
        <v>12.7981</v>
      </c>
      <c r="U119" s="14">
        <v>0</v>
      </c>
      <c r="V119" s="14">
        <v>1</v>
      </c>
    </row>
    <row r="120" spans="1:24" s="11" customFormat="1" x14ac:dyDescent="0.2">
      <c r="A120" s="17" t="s">
        <v>2</v>
      </c>
      <c r="B120" s="8" t="s">
        <v>36</v>
      </c>
      <c r="C120" s="8" t="s">
        <v>32</v>
      </c>
      <c r="D120" s="13">
        <v>2011</v>
      </c>
      <c r="E120" s="13">
        <v>0</v>
      </c>
      <c r="F120" s="21">
        <v>26</v>
      </c>
      <c r="G120" s="13">
        <v>1034</v>
      </c>
      <c r="H120" s="18">
        <v>2.5145</v>
      </c>
      <c r="I120" s="13">
        <v>1.7121</v>
      </c>
      <c r="J120" s="13">
        <v>3.6930000000000001</v>
      </c>
      <c r="K120" s="13">
        <v>0</v>
      </c>
      <c r="L120" s="13" t="s">
        <v>3</v>
      </c>
      <c r="M120" s="16" t="s">
        <v>3</v>
      </c>
      <c r="N120" s="16" t="s">
        <v>3</v>
      </c>
      <c r="O120" s="16" t="s">
        <v>3</v>
      </c>
      <c r="P120" s="24"/>
      <c r="Q120" s="16"/>
      <c r="R120" s="16" t="s">
        <v>3</v>
      </c>
      <c r="S120" s="16" t="s">
        <v>3</v>
      </c>
      <c r="T120" s="16" t="s">
        <v>3</v>
      </c>
      <c r="U120" s="16" t="s">
        <v>3</v>
      </c>
      <c r="V120" s="16"/>
    </row>
    <row r="121" spans="1:24" s="11" customFormat="1" x14ac:dyDescent="0.2">
      <c r="A121" s="17" t="s">
        <v>2</v>
      </c>
      <c r="B121" s="8" t="s">
        <v>36</v>
      </c>
      <c r="C121" s="8" t="s">
        <v>32</v>
      </c>
      <c r="D121" s="13">
        <v>2011</v>
      </c>
      <c r="E121" s="13">
        <v>1</v>
      </c>
      <c r="F121" s="21">
        <v>992</v>
      </c>
      <c r="G121" s="13">
        <v>2253</v>
      </c>
      <c r="H121" s="18">
        <v>44.030200000000001</v>
      </c>
      <c r="I121" s="13">
        <v>41.373699999999999</v>
      </c>
      <c r="J121" s="13">
        <v>46.856999999999999</v>
      </c>
      <c r="K121" s="13">
        <v>0</v>
      </c>
      <c r="L121" s="13" t="s">
        <v>3</v>
      </c>
      <c r="M121" s="16" t="s">
        <v>3</v>
      </c>
      <c r="N121" s="16" t="s">
        <v>3</v>
      </c>
      <c r="O121" s="16" t="s">
        <v>3</v>
      </c>
      <c r="P121" s="24"/>
      <c r="Q121" s="16"/>
      <c r="R121" s="16">
        <v>17.5105</v>
      </c>
      <c r="S121" s="16">
        <v>11.8629</v>
      </c>
      <c r="T121" s="16">
        <v>25.846699999999998</v>
      </c>
      <c r="U121" s="16">
        <v>0</v>
      </c>
      <c r="V121" s="16">
        <v>1</v>
      </c>
    </row>
    <row r="122" spans="1:24" s="11" customFormat="1" x14ac:dyDescent="0.2">
      <c r="A122" s="17" t="s">
        <v>2</v>
      </c>
      <c r="B122" s="8" t="s">
        <v>36</v>
      </c>
      <c r="C122" s="8" t="s">
        <v>32</v>
      </c>
      <c r="D122" s="13">
        <v>2016</v>
      </c>
      <c r="E122" s="13">
        <v>0</v>
      </c>
      <c r="F122" s="21">
        <v>22</v>
      </c>
      <c r="G122" s="13">
        <v>1109</v>
      </c>
      <c r="H122" s="18">
        <v>1.9838</v>
      </c>
      <c r="I122" s="13">
        <v>1.3062</v>
      </c>
      <c r="J122" s="13">
        <v>3.0129999999999999</v>
      </c>
      <c r="K122" s="13">
        <v>0</v>
      </c>
      <c r="L122" s="13">
        <v>0.78890000000000005</v>
      </c>
      <c r="M122" s="16">
        <v>0.44719999999999999</v>
      </c>
      <c r="N122" s="16">
        <v>1.3918999999999999</v>
      </c>
      <c r="O122" s="16">
        <v>0.41312599999999999</v>
      </c>
      <c r="P122" s="24"/>
      <c r="Q122" s="16"/>
      <c r="R122" s="16" t="s">
        <v>3</v>
      </c>
      <c r="S122" s="16" t="s">
        <v>3</v>
      </c>
      <c r="T122" s="16" t="s">
        <v>3</v>
      </c>
      <c r="U122" s="16" t="s">
        <v>3</v>
      </c>
      <c r="V122" s="16"/>
    </row>
    <row r="123" spans="1:24" s="11" customFormat="1" x14ac:dyDescent="0.2">
      <c r="A123" s="17" t="s">
        <v>2</v>
      </c>
      <c r="B123" s="8" t="s">
        <v>36</v>
      </c>
      <c r="C123" s="8" t="s">
        <v>32</v>
      </c>
      <c r="D123" s="13">
        <v>2016</v>
      </c>
      <c r="E123" s="13">
        <v>1</v>
      </c>
      <c r="F123" s="21">
        <v>1240</v>
      </c>
      <c r="G123" s="13">
        <v>2708</v>
      </c>
      <c r="H123" s="18">
        <v>45.790300000000002</v>
      </c>
      <c r="I123" s="13">
        <v>43.311199999999999</v>
      </c>
      <c r="J123" s="13">
        <v>48.411000000000001</v>
      </c>
      <c r="K123" s="13">
        <v>0</v>
      </c>
      <c r="L123" s="13">
        <v>1.04</v>
      </c>
      <c r="M123" s="16">
        <v>0.95669999999999999</v>
      </c>
      <c r="N123" s="16">
        <v>1.1305000000000001</v>
      </c>
      <c r="O123" s="16">
        <v>0.35749300000000001</v>
      </c>
      <c r="P123" s="24"/>
      <c r="Q123" s="16"/>
      <c r="R123" s="16">
        <v>23.0824</v>
      </c>
      <c r="S123" s="16">
        <v>15.1427</v>
      </c>
      <c r="T123" s="16">
        <v>35.185299999999998</v>
      </c>
      <c r="U123" s="16">
        <v>0</v>
      </c>
      <c r="V123" s="16">
        <v>1</v>
      </c>
    </row>
    <row r="124" spans="1:24" x14ac:dyDescent="0.2">
      <c r="A124" s="9" t="s">
        <v>2</v>
      </c>
      <c r="B124" s="5" t="s">
        <v>37</v>
      </c>
      <c r="C124" s="5" t="s">
        <v>47</v>
      </c>
      <c r="D124" s="4">
        <v>2011</v>
      </c>
      <c r="E124" s="12">
        <v>0</v>
      </c>
      <c r="F124" s="21" t="s">
        <v>3</v>
      </c>
      <c r="G124" s="12" t="s">
        <v>3</v>
      </c>
      <c r="H124" s="18" t="s">
        <v>3</v>
      </c>
      <c r="I124" s="12" t="s">
        <v>3</v>
      </c>
      <c r="J124" s="12" t="s">
        <v>3</v>
      </c>
      <c r="K124" s="12" t="s">
        <v>3</v>
      </c>
      <c r="L124" s="12" t="s">
        <v>3</v>
      </c>
      <c r="M124" s="14" t="s">
        <v>3</v>
      </c>
      <c r="N124" s="14" t="s">
        <v>3</v>
      </c>
      <c r="O124" s="14" t="s">
        <v>3</v>
      </c>
      <c r="R124" s="14" t="s">
        <v>3</v>
      </c>
      <c r="S124" s="14" t="s">
        <v>3</v>
      </c>
      <c r="T124" s="14" t="s">
        <v>3</v>
      </c>
      <c r="U124" s="14" t="s">
        <v>3</v>
      </c>
      <c r="X124" s="6" t="s">
        <v>30</v>
      </c>
    </row>
    <row r="125" spans="1:24" x14ac:dyDescent="0.2">
      <c r="A125" s="9" t="s">
        <v>2</v>
      </c>
      <c r="B125" s="5" t="s">
        <v>37</v>
      </c>
      <c r="C125" s="5" t="s">
        <v>47</v>
      </c>
      <c r="D125" s="4">
        <v>2011</v>
      </c>
      <c r="E125" s="12">
        <v>1</v>
      </c>
      <c r="F125" s="21">
        <v>340</v>
      </c>
      <c r="G125" s="12">
        <v>644</v>
      </c>
      <c r="H125" s="18">
        <v>52.795000000000002</v>
      </c>
      <c r="I125" s="12">
        <v>47.471200000000003</v>
      </c>
      <c r="J125" s="12">
        <v>58.716000000000001</v>
      </c>
      <c r="K125" s="12">
        <v>0</v>
      </c>
      <c r="L125" s="12" t="s">
        <v>3</v>
      </c>
      <c r="M125" s="14" t="s">
        <v>3</v>
      </c>
      <c r="N125" s="14" t="s">
        <v>3</v>
      </c>
      <c r="O125" s="14" t="s">
        <v>3</v>
      </c>
      <c r="R125" s="14" t="s">
        <v>3</v>
      </c>
      <c r="S125" s="14" t="s">
        <v>3</v>
      </c>
      <c r="T125" s="14" t="s">
        <v>3</v>
      </c>
      <c r="U125" s="14" t="s">
        <v>3</v>
      </c>
    </row>
    <row r="126" spans="1:24" x14ac:dyDescent="0.2">
      <c r="A126" s="9" t="s">
        <v>2</v>
      </c>
      <c r="B126" s="5" t="s">
        <v>37</v>
      </c>
      <c r="C126" s="5" t="s">
        <v>47</v>
      </c>
      <c r="D126" s="4">
        <v>2016</v>
      </c>
      <c r="E126" s="12">
        <v>0</v>
      </c>
      <c r="F126" s="21" t="s">
        <v>3</v>
      </c>
      <c r="G126" s="12" t="s">
        <v>3</v>
      </c>
      <c r="H126" s="18" t="s">
        <v>3</v>
      </c>
      <c r="I126" s="12" t="s">
        <v>3</v>
      </c>
      <c r="J126" s="12" t="s">
        <v>3</v>
      </c>
      <c r="K126" s="12" t="s">
        <v>3</v>
      </c>
      <c r="L126" s="12" t="s">
        <v>3</v>
      </c>
      <c r="M126" s="14" t="s">
        <v>3</v>
      </c>
      <c r="N126" s="14" t="s">
        <v>3</v>
      </c>
      <c r="O126" s="14" t="s">
        <v>3</v>
      </c>
      <c r="R126" s="14" t="s">
        <v>3</v>
      </c>
      <c r="S126" s="14" t="s">
        <v>3</v>
      </c>
      <c r="T126" s="14" t="s">
        <v>3</v>
      </c>
      <c r="U126" s="14" t="s">
        <v>3</v>
      </c>
      <c r="X126" s="6" t="s">
        <v>30</v>
      </c>
    </row>
    <row r="127" spans="1:24" x14ac:dyDescent="0.2">
      <c r="A127" s="9" t="s">
        <v>2</v>
      </c>
      <c r="B127" s="5" t="s">
        <v>37</v>
      </c>
      <c r="C127" s="5" t="s">
        <v>47</v>
      </c>
      <c r="D127" s="4">
        <v>2016</v>
      </c>
      <c r="E127" s="12">
        <v>1</v>
      </c>
      <c r="F127" s="21">
        <v>311</v>
      </c>
      <c r="G127" s="12">
        <v>492</v>
      </c>
      <c r="H127" s="18">
        <v>63.211399999999998</v>
      </c>
      <c r="I127" s="12">
        <v>56.562399999999997</v>
      </c>
      <c r="J127" s="12">
        <v>70.641999999999996</v>
      </c>
      <c r="K127" s="12">
        <v>0</v>
      </c>
      <c r="L127" s="12">
        <v>1.1973</v>
      </c>
      <c r="M127" s="14">
        <v>1.0266</v>
      </c>
      <c r="N127" s="14">
        <v>1.3963000000000001</v>
      </c>
      <c r="O127" s="14">
        <v>2.1739000000000001E-2</v>
      </c>
      <c r="P127" s="24">
        <v>1</v>
      </c>
      <c r="R127" s="14" t="s">
        <v>3</v>
      </c>
      <c r="S127" s="14" t="s">
        <v>3</v>
      </c>
      <c r="T127" s="14" t="s">
        <v>3</v>
      </c>
      <c r="U127" s="14" t="s">
        <v>3</v>
      </c>
    </row>
    <row r="128" spans="1:24" s="11" customFormat="1" x14ac:dyDescent="0.2">
      <c r="A128" s="17" t="s">
        <v>2</v>
      </c>
      <c r="B128" s="8" t="s">
        <v>37</v>
      </c>
      <c r="C128" s="8" t="s">
        <v>44</v>
      </c>
      <c r="D128" s="13">
        <v>2011</v>
      </c>
      <c r="E128" s="13">
        <v>0</v>
      </c>
      <c r="F128" s="21" t="s">
        <v>3</v>
      </c>
      <c r="G128" s="13" t="s">
        <v>3</v>
      </c>
      <c r="H128" s="18" t="s">
        <v>3</v>
      </c>
      <c r="I128" s="13" t="s">
        <v>3</v>
      </c>
      <c r="J128" s="13" t="s">
        <v>3</v>
      </c>
      <c r="K128" s="13" t="s">
        <v>3</v>
      </c>
      <c r="L128" s="13" t="s">
        <v>3</v>
      </c>
      <c r="M128" s="16" t="s">
        <v>3</v>
      </c>
      <c r="N128" s="16" t="s">
        <v>3</v>
      </c>
      <c r="O128" s="16" t="s">
        <v>3</v>
      </c>
      <c r="P128" s="24"/>
      <c r="Q128" s="16"/>
      <c r="R128" s="16" t="s">
        <v>3</v>
      </c>
      <c r="S128" s="16" t="s">
        <v>3</v>
      </c>
      <c r="T128" s="16" t="s">
        <v>3</v>
      </c>
      <c r="U128" s="16" t="s">
        <v>3</v>
      </c>
      <c r="V128" s="16"/>
      <c r="X128" s="11" t="s">
        <v>30</v>
      </c>
    </row>
    <row r="129" spans="1:23" s="11" customFormat="1" x14ac:dyDescent="0.2">
      <c r="A129" s="19" t="s">
        <v>2</v>
      </c>
      <c r="B129" s="11" t="s">
        <v>37</v>
      </c>
      <c r="C129" s="8" t="s">
        <v>44</v>
      </c>
      <c r="D129" s="16">
        <v>2011</v>
      </c>
      <c r="E129" s="16">
        <v>1</v>
      </c>
      <c r="F129" s="22">
        <v>5227</v>
      </c>
      <c r="G129" s="16">
        <v>8039</v>
      </c>
      <c r="H129" s="20">
        <v>65.020499999999998</v>
      </c>
      <c r="I129" s="16">
        <v>63.281500000000001</v>
      </c>
      <c r="J129" s="16">
        <v>66.807000000000002</v>
      </c>
      <c r="K129" s="16">
        <v>0</v>
      </c>
      <c r="L129" s="16" t="s">
        <v>3</v>
      </c>
      <c r="M129" s="16" t="s">
        <v>3</v>
      </c>
      <c r="N129" s="16" t="s">
        <v>3</v>
      </c>
      <c r="O129" s="16" t="s">
        <v>3</v>
      </c>
      <c r="P129" s="24"/>
      <c r="Q129" s="16"/>
      <c r="R129" s="16" t="s">
        <v>3</v>
      </c>
      <c r="S129" s="16" t="s">
        <v>3</v>
      </c>
      <c r="T129" s="16" t="s">
        <v>3</v>
      </c>
      <c r="U129" s="16" t="s">
        <v>3</v>
      </c>
      <c r="V129" s="16"/>
      <c r="W129" s="11" t="s">
        <v>30</v>
      </c>
    </row>
    <row r="130" spans="1:23" s="11" customFormat="1" x14ac:dyDescent="0.2">
      <c r="A130" s="8" t="s">
        <v>2</v>
      </c>
      <c r="B130" s="11" t="s">
        <v>37</v>
      </c>
      <c r="C130" s="8" t="s">
        <v>44</v>
      </c>
      <c r="D130" s="16">
        <v>2016</v>
      </c>
      <c r="E130" s="16">
        <v>0</v>
      </c>
      <c r="F130" s="22">
        <v>11</v>
      </c>
      <c r="G130" s="16">
        <v>49</v>
      </c>
      <c r="H130" s="20">
        <v>22.449000000000002</v>
      </c>
      <c r="I130" s="16">
        <v>12.4322</v>
      </c>
      <c r="J130" s="16">
        <v>40.536000000000001</v>
      </c>
      <c r="K130" s="16">
        <v>9.9999999999999995E-7</v>
      </c>
      <c r="L130" s="16" t="s">
        <v>3</v>
      </c>
      <c r="M130" s="16" t="s">
        <v>3</v>
      </c>
      <c r="N130" s="16" t="s">
        <v>3</v>
      </c>
      <c r="O130" s="16" t="s">
        <v>3</v>
      </c>
      <c r="P130" s="24"/>
      <c r="Q130" s="16" t="s">
        <v>30</v>
      </c>
      <c r="R130" s="16" t="s">
        <v>3</v>
      </c>
      <c r="S130" s="16" t="s">
        <v>3</v>
      </c>
      <c r="T130" s="16" t="s">
        <v>3</v>
      </c>
      <c r="U130" s="16" t="s">
        <v>3</v>
      </c>
      <c r="V130" s="16"/>
    </row>
    <row r="131" spans="1:23" s="11" customFormat="1" x14ac:dyDescent="0.2">
      <c r="A131" s="11" t="s">
        <v>2</v>
      </c>
      <c r="B131" s="11" t="s">
        <v>37</v>
      </c>
      <c r="C131" s="8" t="s">
        <v>44</v>
      </c>
      <c r="D131" s="16">
        <v>2016</v>
      </c>
      <c r="E131" s="16">
        <v>1</v>
      </c>
      <c r="F131" s="22">
        <v>5044</v>
      </c>
      <c r="G131" s="16">
        <v>7084</v>
      </c>
      <c r="H131" s="20">
        <v>71.202699999999993</v>
      </c>
      <c r="I131" s="16">
        <v>69.264600000000002</v>
      </c>
      <c r="J131" s="16">
        <v>73.194999999999993</v>
      </c>
      <c r="K131" s="16">
        <v>0</v>
      </c>
      <c r="L131" s="16">
        <v>1.0951</v>
      </c>
      <c r="M131" s="16">
        <v>1.0535000000000001</v>
      </c>
      <c r="N131" s="16">
        <v>1.1383000000000001</v>
      </c>
      <c r="O131" s="16">
        <v>3.9999999999999998E-6</v>
      </c>
      <c r="P131" s="24">
        <v>1</v>
      </c>
      <c r="Q131" s="16"/>
      <c r="R131" s="16">
        <v>3.1718000000000002</v>
      </c>
      <c r="S131" s="16">
        <v>1.7554000000000001</v>
      </c>
      <c r="T131" s="16">
        <v>5.7309000000000001</v>
      </c>
      <c r="U131" s="16">
        <v>1.3100000000000001E-4</v>
      </c>
      <c r="V131" s="16">
        <v>1</v>
      </c>
    </row>
    <row r="132" spans="1:23" x14ac:dyDescent="0.2">
      <c r="A132" s="6" t="s">
        <v>2</v>
      </c>
      <c r="B132" s="6" t="s">
        <v>37</v>
      </c>
      <c r="C132" s="6" t="s">
        <v>45</v>
      </c>
      <c r="D132" s="14">
        <v>2011</v>
      </c>
      <c r="E132" s="15">
        <v>0</v>
      </c>
      <c r="F132" s="22">
        <v>9</v>
      </c>
      <c r="G132" s="15">
        <v>101</v>
      </c>
      <c r="H132" s="20">
        <v>8.9108999999999998</v>
      </c>
      <c r="I132" s="15">
        <v>4.6364999999999998</v>
      </c>
      <c r="J132" s="15">
        <v>17.126000000000001</v>
      </c>
      <c r="K132" s="15">
        <v>0</v>
      </c>
      <c r="L132" s="15" t="s">
        <v>3</v>
      </c>
      <c r="M132" s="14" t="s">
        <v>3</v>
      </c>
      <c r="N132" s="14" t="s">
        <v>3</v>
      </c>
      <c r="O132" s="14" t="s">
        <v>3</v>
      </c>
      <c r="R132" s="14" t="s">
        <v>3</v>
      </c>
      <c r="S132" s="14" t="s">
        <v>3</v>
      </c>
      <c r="T132" s="14" t="s">
        <v>3</v>
      </c>
      <c r="U132" s="14" t="s">
        <v>3</v>
      </c>
    </row>
    <row r="133" spans="1:23" x14ac:dyDescent="0.2">
      <c r="A133" s="6" t="s">
        <v>2</v>
      </c>
      <c r="B133" s="6" t="s">
        <v>37</v>
      </c>
      <c r="C133" s="6" t="s">
        <v>45</v>
      </c>
      <c r="D133" s="14">
        <v>2011</v>
      </c>
      <c r="E133" s="15">
        <v>1</v>
      </c>
      <c r="F133" s="22">
        <v>7494</v>
      </c>
      <c r="G133" s="15">
        <v>11072</v>
      </c>
      <c r="H133" s="20">
        <v>67.684200000000004</v>
      </c>
      <c r="I133" s="15">
        <v>66.168999999999997</v>
      </c>
      <c r="J133" s="15">
        <v>69.233999999999995</v>
      </c>
      <c r="K133" s="15">
        <v>0</v>
      </c>
      <c r="L133" s="15" t="s">
        <v>3</v>
      </c>
      <c r="M133" s="14" t="s">
        <v>3</v>
      </c>
      <c r="N133" s="14" t="s">
        <v>3</v>
      </c>
      <c r="O133" s="14" t="s">
        <v>3</v>
      </c>
      <c r="R133" s="14">
        <v>7.5956999999999999</v>
      </c>
      <c r="S133" s="14">
        <v>3.9506000000000001</v>
      </c>
      <c r="T133" s="14">
        <v>14.603999999999999</v>
      </c>
      <c r="U133" s="14">
        <v>0</v>
      </c>
      <c r="V133" s="14">
        <v>1</v>
      </c>
    </row>
    <row r="134" spans="1:23" x14ac:dyDescent="0.2">
      <c r="A134" s="6" t="s">
        <v>2</v>
      </c>
      <c r="B134" s="6" t="s">
        <v>37</v>
      </c>
      <c r="C134" s="6" t="s">
        <v>45</v>
      </c>
      <c r="D134" s="14">
        <v>2016</v>
      </c>
      <c r="E134" s="15">
        <v>0</v>
      </c>
      <c r="F134" s="22">
        <v>19</v>
      </c>
      <c r="G134" s="15">
        <v>121</v>
      </c>
      <c r="H134" s="20">
        <v>15.702500000000001</v>
      </c>
      <c r="I134" s="15">
        <v>10.0159</v>
      </c>
      <c r="J134" s="15">
        <v>24.617999999999999</v>
      </c>
      <c r="K134" s="15">
        <v>0</v>
      </c>
      <c r="L134" s="15">
        <v>1.7622</v>
      </c>
      <c r="M134" s="14">
        <v>0.79730000000000001</v>
      </c>
      <c r="N134" s="14">
        <v>3.8948</v>
      </c>
      <c r="O134" s="14">
        <v>0.16148899999999999</v>
      </c>
      <c r="R134" s="14" t="s">
        <v>3</v>
      </c>
      <c r="S134" s="14" t="s">
        <v>3</v>
      </c>
      <c r="T134" s="14" t="s">
        <v>3</v>
      </c>
      <c r="U134" s="14" t="s">
        <v>3</v>
      </c>
    </row>
    <row r="135" spans="1:23" x14ac:dyDescent="0.2">
      <c r="A135" s="6" t="s">
        <v>2</v>
      </c>
      <c r="B135" s="6" t="s">
        <v>37</v>
      </c>
      <c r="C135" s="6" t="s">
        <v>45</v>
      </c>
      <c r="D135" s="14">
        <v>2016</v>
      </c>
      <c r="E135" s="15">
        <v>1</v>
      </c>
      <c r="F135" s="22">
        <v>7674</v>
      </c>
      <c r="G135" s="15">
        <v>10920</v>
      </c>
      <c r="H135" s="20">
        <v>70.274699999999996</v>
      </c>
      <c r="I135" s="15">
        <v>68.719899999999996</v>
      </c>
      <c r="J135" s="15">
        <v>71.864999999999995</v>
      </c>
      <c r="K135" s="15">
        <v>0</v>
      </c>
      <c r="L135" s="15">
        <v>1.0383</v>
      </c>
      <c r="M135" s="14">
        <v>1.0057</v>
      </c>
      <c r="N135" s="14">
        <v>1.0719000000000001</v>
      </c>
      <c r="O135" s="14">
        <v>2.0740999999999999E-2</v>
      </c>
      <c r="P135" s="24">
        <v>1</v>
      </c>
      <c r="R135" s="14">
        <v>4.4753999999999996</v>
      </c>
      <c r="S135" s="14">
        <v>2.8531</v>
      </c>
      <c r="T135" s="14">
        <v>7.0202</v>
      </c>
      <c r="U135" s="14">
        <v>0</v>
      </c>
      <c r="V135" s="14">
        <v>1</v>
      </c>
    </row>
    <row r="136" spans="1:23" s="11" customFormat="1" x14ac:dyDescent="0.2">
      <c r="A136" s="11" t="s">
        <v>2</v>
      </c>
      <c r="B136" s="11" t="s">
        <v>37</v>
      </c>
      <c r="C136" s="11" t="s">
        <v>46</v>
      </c>
      <c r="D136" s="16">
        <v>2011</v>
      </c>
      <c r="E136" s="16">
        <v>0</v>
      </c>
      <c r="F136" s="22">
        <v>12</v>
      </c>
      <c r="G136" s="16">
        <v>89</v>
      </c>
      <c r="H136" s="20">
        <v>13.4831</v>
      </c>
      <c r="I136" s="16">
        <v>7.6571999999999996</v>
      </c>
      <c r="J136" s="16">
        <v>23.742000000000001</v>
      </c>
      <c r="K136" s="16">
        <v>0</v>
      </c>
      <c r="L136" s="16" t="s">
        <v>3</v>
      </c>
      <c r="M136" s="16" t="s">
        <v>3</v>
      </c>
      <c r="N136" s="16" t="s">
        <v>3</v>
      </c>
      <c r="O136" s="16" t="s">
        <v>3</v>
      </c>
      <c r="P136" s="24"/>
      <c r="Q136" s="16"/>
      <c r="R136" s="16" t="s">
        <v>3</v>
      </c>
      <c r="S136" s="16" t="s">
        <v>3</v>
      </c>
      <c r="T136" s="16" t="s">
        <v>3</v>
      </c>
      <c r="U136" s="16" t="s">
        <v>3</v>
      </c>
      <c r="V136" s="16"/>
    </row>
    <row r="137" spans="1:23" s="11" customFormat="1" x14ac:dyDescent="0.2">
      <c r="A137" s="11" t="s">
        <v>2</v>
      </c>
      <c r="B137" s="11" t="s">
        <v>37</v>
      </c>
      <c r="C137" s="11" t="s">
        <v>46</v>
      </c>
      <c r="D137" s="16">
        <v>2011</v>
      </c>
      <c r="E137" s="16">
        <v>1</v>
      </c>
      <c r="F137" s="22">
        <v>5363</v>
      </c>
      <c r="G137" s="16">
        <v>8618</v>
      </c>
      <c r="H137" s="20">
        <v>62.230200000000004</v>
      </c>
      <c r="I137" s="16">
        <v>60.586799999999997</v>
      </c>
      <c r="J137" s="16">
        <v>63.917999999999999</v>
      </c>
      <c r="K137" s="16">
        <v>0</v>
      </c>
      <c r="L137" s="16" t="s">
        <v>3</v>
      </c>
      <c r="M137" s="16" t="s">
        <v>3</v>
      </c>
      <c r="N137" s="16" t="s">
        <v>3</v>
      </c>
      <c r="O137" s="16" t="s">
        <v>3</v>
      </c>
      <c r="P137" s="24"/>
      <c r="Q137" s="16"/>
      <c r="R137" s="16">
        <v>4.6154000000000002</v>
      </c>
      <c r="S137" s="16">
        <v>2.6194999999999999</v>
      </c>
      <c r="T137" s="16">
        <v>8.1321999999999992</v>
      </c>
      <c r="U137" s="16">
        <v>0</v>
      </c>
      <c r="V137" s="16">
        <v>1</v>
      </c>
    </row>
    <row r="138" spans="1:23" s="11" customFormat="1" x14ac:dyDescent="0.2">
      <c r="A138" s="11" t="s">
        <v>2</v>
      </c>
      <c r="B138" s="11" t="s">
        <v>37</v>
      </c>
      <c r="C138" s="11" t="s">
        <v>46</v>
      </c>
      <c r="D138" s="16">
        <v>2016</v>
      </c>
      <c r="E138" s="16">
        <v>0</v>
      </c>
      <c r="F138" s="22">
        <v>17</v>
      </c>
      <c r="G138" s="16">
        <v>113</v>
      </c>
      <c r="H138" s="20">
        <v>15.0442</v>
      </c>
      <c r="I138" s="16">
        <v>9.3523999999999994</v>
      </c>
      <c r="J138" s="16">
        <v>24.2</v>
      </c>
      <c r="K138" s="16">
        <v>0</v>
      </c>
      <c r="L138" s="16">
        <v>1.1157999999999999</v>
      </c>
      <c r="M138" s="16">
        <v>0.53290000000000004</v>
      </c>
      <c r="N138" s="16">
        <v>2.3361999999999998</v>
      </c>
      <c r="O138" s="16">
        <v>0.77138099999999998</v>
      </c>
      <c r="P138" s="24"/>
      <c r="Q138" s="16"/>
      <c r="R138" s="16" t="s">
        <v>3</v>
      </c>
      <c r="S138" s="16" t="s">
        <v>3</v>
      </c>
      <c r="T138" s="16" t="s">
        <v>3</v>
      </c>
      <c r="U138" s="16" t="s">
        <v>3</v>
      </c>
      <c r="V138" s="16"/>
    </row>
    <row r="139" spans="1:23" s="11" customFormat="1" x14ac:dyDescent="0.2">
      <c r="A139" s="11" t="s">
        <v>2</v>
      </c>
      <c r="B139" s="11" t="s">
        <v>37</v>
      </c>
      <c r="C139" s="11" t="s">
        <v>46</v>
      </c>
      <c r="D139" s="16">
        <v>2016</v>
      </c>
      <c r="E139" s="16">
        <v>1</v>
      </c>
      <c r="F139" s="22">
        <v>5341</v>
      </c>
      <c r="G139" s="16">
        <v>8196</v>
      </c>
      <c r="H139" s="20">
        <v>65.165899999999993</v>
      </c>
      <c r="I139" s="16">
        <v>63.441499999999998</v>
      </c>
      <c r="J139" s="16">
        <v>66.936999999999998</v>
      </c>
      <c r="K139" s="16">
        <v>0</v>
      </c>
      <c r="L139" s="16">
        <v>1.0471999999999999</v>
      </c>
      <c r="M139" s="16">
        <v>1.0082</v>
      </c>
      <c r="N139" s="16">
        <v>1.0875999999999999</v>
      </c>
      <c r="O139" s="16">
        <v>1.7100000000000001E-2</v>
      </c>
      <c r="P139" s="24">
        <v>1</v>
      </c>
      <c r="Q139" s="16"/>
      <c r="R139" s="16">
        <v>4.3315999999999999</v>
      </c>
      <c r="S139" s="16">
        <v>2.6907999999999999</v>
      </c>
      <c r="T139" s="16">
        <v>6.9730999999999996</v>
      </c>
      <c r="U139" s="16">
        <v>0</v>
      </c>
      <c r="V139" s="16">
        <v>1</v>
      </c>
    </row>
    <row r="140" spans="1:23" x14ac:dyDescent="0.2">
      <c r="A140" s="6" t="s">
        <v>2</v>
      </c>
      <c r="B140" s="6" t="s">
        <v>37</v>
      </c>
      <c r="C140" s="6" t="s">
        <v>31</v>
      </c>
      <c r="D140" s="14">
        <v>2011</v>
      </c>
      <c r="E140" s="15">
        <v>0</v>
      </c>
      <c r="F140" s="22">
        <v>142</v>
      </c>
      <c r="G140" s="15">
        <v>922</v>
      </c>
      <c r="H140" s="20">
        <v>15.401300000000001</v>
      </c>
      <c r="I140" s="15">
        <v>13.0655</v>
      </c>
      <c r="J140" s="15">
        <v>18.155000000000001</v>
      </c>
      <c r="K140" s="15">
        <v>0</v>
      </c>
      <c r="L140" s="15" t="s">
        <v>3</v>
      </c>
      <c r="M140" s="14" t="s">
        <v>3</v>
      </c>
      <c r="N140" s="14" t="s">
        <v>3</v>
      </c>
      <c r="O140" s="14" t="s">
        <v>3</v>
      </c>
      <c r="R140" s="14" t="s">
        <v>3</v>
      </c>
      <c r="S140" s="14" t="s">
        <v>3</v>
      </c>
      <c r="T140" s="14" t="s">
        <v>3</v>
      </c>
      <c r="U140" s="14" t="s">
        <v>3</v>
      </c>
    </row>
    <row r="141" spans="1:23" x14ac:dyDescent="0.2">
      <c r="A141" s="6" t="s">
        <v>2</v>
      </c>
      <c r="B141" s="6" t="s">
        <v>37</v>
      </c>
      <c r="C141" s="6" t="s">
        <v>31</v>
      </c>
      <c r="D141" s="14">
        <v>2011</v>
      </c>
      <c r="E141" s="15">
        <v>1</v>
      </c>
      <c r="F141" s="22">
        <v>29229</v>
      </c>
      <c r="G141" s="15">
        <v>48311</v>
      </c>
      <c r="H141" s="20">
        <v>60.5017</v>
      </c>
      <c r="I141" s="15">
        <v>59.812100000000001</v>
      </c>
      <c r="J141" s="15">
        <v>61.198999999999998</v>
      </c>
      <c r="K141" s="15">
        <v>0</v>
      </c>
      <c r="L141" s="15" t="s">
        <v>3</v>
      </c>
      <c r="M141" s="14" t="s">
        <v>3</v>
      </c>
      <c r="N141" s="14" t="s">
        <v>3</v>
      </c>
      <c r="O141" s="14" t="s">
        <v>3</v>
      </c>
      <c r="R141" s="14">
        <v>3.9283999999999999</v>
      </c>
      <c r="S141" s="14">
        <v>3.3311999999999999</v>
      </c>
      <c r="T141" s="14">
        <v>4.6325000000000003</v>
      </c>
      <c r="U141" s="14">
        <v>0</v>
      </c>
      <c r="V141" s="14">
        <v>1</v>
      </c>
    </row>
    <row r="142" spans="1:23" x14ac:dyDescent="0.2">
      <c r="A142" s="6" t="s">
        <v>2</v>
      </c>
      <c r="B142" s="6" t="s">
        <v>37</v>
      </c>
      <c r="C142" s="6" t="s">
        <v>31</v>
      </c>
      <c r="D142" s="14">
        <v>2016</v>
      </c>
      <c r="E142" s="15">
        <v>0</v>
      </c>
      <c r="F142" s="22">
        <v>282</v>
      </c>
      <c r="G142" s="15">
        <v>842</v>
      </c>
      <c r="H142" s="20">
        <v>33.491700000000002</v>
      </c>
      <c r="I142" s="15">
        <v>29.802199999999999</v>
      </c>
      <c r="J142" s="15">
        <v>37.637999999999998</v>
      </c>
      <c r="K142" s="15">
        <v>0</v>
      </c>
      <c r="L142" s="15">
        <v>2.1745999999999999</v>
      </c>
      <c r="M142" s="14">
        <v>1.7774000000000001</v>
      </c>
      <c r="N142" s="14">
        <v>2.6604999999999999</v>
      </c>
      <c r="O142" s="14">
        <v>0</v>
      </c>
      <c r="P142" s="24">
        <v>1</v>
      </c>
      <c r="R142" s="14" t="s">
        <v>3</v>
      </c>
      <c r="S142" s="14" t="s">
        <v>3</v>
      </c>
      <c r="T142" s="14" t="s">
        <v>3</v>
      </c>
      <c r="U142" s="14" t="s">
        <v>3</v>
      </c>
    </row>
    <row r="143" spans="1:23" x14ac:dyDescent="0.2">
      <c r="A143" s="6" t="s">
        <v>2</v>
      </c>
      <c r="B143" s="6" t="s">
        <v>37</v>
      </c>
      <c r="C143" s="6" t="s">
        <v>31</v>
      </c>
      <c r="D143" s="14">
        <v>2016</v>
      </c>
      <c r="E143" s="15">
        <v>1</v>
      </c>
      <c r="F143" s="22">
        <v>29370</v>
      </c>
      <c r="G143" s="15">
        <v>47503</v>
      </c>
      <c r="H143" s="20">
        <v>61.8277</v>
      </c>
      <c r="I143" s="15">
        <v>61.124600000000001</v>
      </c>
      <c r="J143" s="15">
        <v>62.539000000000001</v>
      </c>
      <c r="K143" s="15">
        <v>0</v>
      </c>
      <c r="L143" s="15">
        <v>1.0219</v>
      </c>
      <c r="M143" s="14">
        <v>1.0055000000000001</v>
      </c>
      <c r="N143" s="14">
        <v>1.0386</v>
      </c>
      <c r="O143" s="14">
        <v>8.6929999999999993E-3</v>
      </c>
      <c r="P143" s="24">
        <v>1</v>
      </c>
      <c r="R143" s="14">
        <v>1.8461000000000001</v>
      </c>
      <c r="S143" s="14">
        <v>1.6417999999999999</v>
      </c>
      <c r="T143" s="14">
        <v>2.0758000000000001</v>
      </c>
      <c r="U143" s="14">
        <v>0</v>
      </c>
      <c r="V143" s="14">
        <v>1</v>
      </c>
    </row>
    <row r="144" spans="1:23" s="11" customFormat="1" x14ac:dyDescent="0.2">
      <c r="A144" s="11" t="s">
        <v>2</v>
      </c>
      <c r="B144" s="11" t="s">
        <v>37</v>
      </c>
      <c r="C144" s="11" t="s">
        <v>32</v>
      </c>
      <c r="D144" s="16">
        <v>2011</v>
      </c>
      <c r="E144" s="16">
        <v>0</v>
      </c>
      <c r="F144" s="22">
        <v>14</v>
      </c>
      <c r="G144" s="16">
        <v>105</v>
      </c>
      <c r="H144" s="20">
        <v>13.333299999999999</v>
      </c>
      <c r="I144" s="16">
        <v>7.8967000000000001</v>
      </c>
      <c r="J144" s="16">
        <v>22.513000000000002</v>
      </c>
      <c r="K144" s="16">
        <v>0</v>
      </c>
      <c r="L144" s="16" t="s">
        <v>3</v>
      </c>
      <c r="M144" s="16" t="s">
        <v>3</v>
      </c>
      <c r="N144" s="16" t="s">
        <v>3</v>
      </c>
      <c r="O144" s="16" t="s">
        <v>3</v>
      </c>
      <c r="P144" s="24"/>
      <c r="Q144" s="16"/>
      <c r="R144" s="16" t="s">
        <v>3</v>
      </c>
      <c r="S144" s="16" t="s">
        <v>3</v>
      </c>
      <c r="T144" s="16" t="s">
        <v>3</v>
      </c>
      <c r="U144" s="16" t="s">
        <v>3</v>
      </c>
      <c r="V144" s="16"/>
    </row>
    <row r="145" spans="1:24" s="11" customFormat="1" x14ac:dyDescent="0.2">
      <c r="A145" s="11" t="s">
        <v>2</v>
      </c>
      <c r="B145" s="11" t="s">
        <v>37</v>
      </c>
      <c r="C145" s="11" t="s">
        <v>32</v>
      </c>
      <c r="D145" s="16">
        <v>2011</v>
      </c>
      <c r="E145" s="16">
        <v>1</v>
      </c>
      <c r="F145" s="22">
        <v>1247</v>
      </c>
      <c r="G145" s="16">
        <v>2347</v>
      </c>
      <c r="H145" s="20">
        <v>53.131700000000002</v>
      </c>
      <c r="I145" s="16">
        <v>50.262999999999998</v>
      </c>
      <c r="J145" s="16">
        <v>56.164000000000001</v>
      </c>
      <c r="K145" s="16">
        <v>0</v>
      </c>
      <c r="L145" s="16" t="s">
        <v>3</v>
      </c>
      <c r="M145" s="16" t="s">
        <v>3</v>
      </c>
      <c r="N145" s="16" t="s">
        <v>3</v>
      </c>
      <c r="O145" s="16" t="s">
        <v>3</v>
      </c>
      <c r="P145" s="24"/>
      <c r="Q145" s="16"/>
      <c r="R145" s="16">
        <v>3.9849000000000001</v>
      </c>
      <c r="S145" s="16">
        <v>2.3531</v>
      </c>
      <c r="T145" s="16">
        <v>6.7481</v>
      </c>
      <c r="U145" s="16">
        <v>0</v>
      </c>
      <c r="V145" s="16">
        <v>1</v>
      </c>
    </row>
    <row r="146" spans="1:24" s="11" customFormat="1" x14ac:dyDescent="0.2">
      <c r="A146" s="11" t="s">
        <v>2</v>
      </c>
      <c r="B146" s="11" t="s">
        <v>37</v>
      </c>
      <c r="C146" s="11" t="s">
        <v>32</v>
      </c>
      <c r="D146" s="16">
        <v>2016</v>
      </c>
      <c r="E146" s="16">
        <v>0</v>
      </c>
      <c r="F146" s="22">
        <v>22</v>
      </c>
      <c r="G146" s="16">
        <v>83</v>
      </c>
      <c r="H146" s="20">
        <v>26.506</v>
      </c>
      <c r="I146" s="16">
        <v>17.4529</v>
      </c>
      <c r="J146" s="16">
        <v>40.255000000000003</v>
      </c>
      <c r="K146" s="16">
        <v>0</v>
      </c>
      <c r="L146" s="16">
        <v>1.988</v>
      </c>
      <c r="M146" s="16">
        <v>1.0172000000000001</v>
      </c>
      <c r="N146" s="16">
        <v>3.8852000000000002</v>
      </c>
      <c r="O146" s="16">
        <v>4.4455000000000001E-2</v>
      </c>
      <c r="P146" s="24">
        <v>1</v>
      </c>
      <c r="Q146" s="16"/>
      <c r="R146" s="16" t="s">
        <v>3</v>
      </c>
      <c r="S146" s="16" t="s">
        <v>3</v>
      </c>
      <c r="T146" s="16" t="s">
        <v>3</v>
      </c>
      <c r="U146" s="16" t="s">
        <v>3</v>
      </c>
      <c r="V146" s="16"/>
    </row>
    <row r="147" spans="1:24" s="11" customFormat="1" x14ac:dyDescent="0.2">
      <c r="A147" s="11" t="s">
        <v>2</v>
      </c>
      <c r="B147" s="11" t="s">
        <v>37</v>
      </c>
      <c r="C147" s="11" t="s">
        <v>32</v>
      </c>
      <c r="D147" s="16">
        <v>2016</v>
      </c>
      <c r="E147" s="16">
        <v>1</v>
      </c>
      <c r="F147" s="22">
        <v>1457</v>
      </c>
      <c r="G147" s="16">
        <v>2719</v>
      </c>
      <c r="H147" s="20">
        <v>53.585900000000002</v>
      </c>
      <c r="I147" s="16">
        <v>50.903799999999997</v>
      </c>
      <c r="J147" s="16">
        <v>56.408999999999999</v>
      </c>
      <c r="K147" s="16">
        <v>0</v>
      </c>
      <c r="L147" s="16">
        <v>1.0085</v>
      </c>
      <c r="M147" s="16">
        <v>0.93510000000000004</v>
      </c>
      <c r="N147" s="16">
        <v>1.0878000000000001</v>
      </c>
      <c r="O147" s="16">
        <v>0.82535800000000004</v>
      </c>
      <c r="P147" s="24"/>
      <c r="Q147" s="16"/>
      <c r="R147" s="16">
        <v>2.0215999999999998</v>
      </c>
      <c r="S147" s="16">
        <v>1.327</v>
      </c>
      <c r="T147" s="16">
        <v>3.08</v>
      </c>
      <c r="U147" s="16">
        <v>1.049E-3</v>
      </c>
      <c r="V147" s="16">
        <v>1</v>
      </c>
    </row>
    <row r="148" spans="1:24" x14ac:dyDescent="0.2">
      <c r="A148" s="6" t="s">
        <v>2</v>
      </c>
      <c r="B148" s="6" t="s">
        <v>38</v>
      </c>
      <c r="C148" s="6" t="s">
        <v>47</v>
      </c>
      <c r="D148" s="14">
        <v>2011</v>
      </c>
      <c r="E148" s="15">
        <v>1</v>
      </c>
      <c r="F148" s="22">
        <v>99</v>
      </c>
      <c r="G148" s="15">
        <v>141</v>
      </c>
      <c r="H148" s="20">
        <v>70.212800000000001</v>
      </c>
      <c r="I148" s="15">
        <v>57.658999999999999</v>
      </c>
      <c r="J148" s="15">
        <v>85.5</v>
      </c>
      <c r="K148" s="15">
        <v>4.3399999999999998E-4</v>
      </c>
      <c r="L148" s="15" t="s">
        <v>3</v>
      </c>
      <c r="M148" s="14" t="s">
        <v>3</v>
      </c>
      <c r="N148" s="14" t="s">
        <v>3</v>
      </c>
      <c r="O148" s="14" t="s">
        <v>3</v>
      </c>
      <c r="R148" s="14" t="s">
        <v>3</v>
      </c>
      <c r="S148" s="14" t="s">
        <v>3</v>
      </c>
      <c r="T148" s="14" t="s">
        <v>3</v>
      </c>
      <c r="U148" s="14" t="s">
        <v>3</v>
      </c>
    </row>
    <row r="149" spans="1:24" x14ac:dyDescent="0.2">
      <c r="A149" s="6" t="s">
        <v>2</v>
      </c>
      <c r="B149" s="6" t="s">
        <v>38</v>
      </c>
      <c r="C149" s="6" t="s">
        <v>47</v>
      </c>
      <c r="D149" s="14">
        <v>2016</v>
      </c>
      <c r="E149" s="15">
        <v>1</v>
      </c>
      <c r="F149" s="22">
        <v>95</v>
      </c>
      <c r="G149" s="15">
        <v>131</v>
      </c>
      <c r="H149" s="20">
        <v>72.519099999999995</v>
      </c>
      <c r="I149" s="15">
        <v>59.308999999999997</v>
      </c>
      <c r="J149" s="15">
        <v>88.671000000000006</v>
      </c>
      <c r="K149" s="15">
        <v>1.737E-3</v>
      </c>
      <c r="L149" s="15">
        <v>1.0327999999999999</v>
      </c>
      <c r="M149" s="14">
        <v>0.77939999999999998</v>
      </c>
      <c r="N149" s="14">
        <v>1.3686</v>
      </c>
      <c r="O149" s="14">
        <v>0.82195399999999996</v>
      </c>
      <c r="R149" s="14" t="s">
        <v>3</v>
      </c>
      <c r="S149" s="14" t="s">
        <v>3</v>
      </c>
      <c r="T149" s="14" t="s">
        <v>3</v>
      </c>
      <c r="U149" s="14" t="s">
        <v>3</v>
      </c>
    </row>
    <row r="150" spans="1:24" s="11" customFormat="1" x14ac:dyDescent="0.2">
      <c r="A150" s="11" t="s">
        <v>2</v>
      </c>
      <c r="B150" s="11" t="s">
        <v>38</v>
      </c>
      <c r="C150" s="11" t="s">
        <v>44</v>
      </c>
      <c r="D150" s="16">
        <v>2011</v>
      </c>
      <c r="E150" s="16">
        <v>0</v>
      </c>
      <c r="F150" s="22" t="s">
        <v>3</v>
      </c>
      <c r="G150" s="16" t="s">
        <v>3</v>
      </c>
      <c r="H150" s="20" t="s">
        <v>3</v>
      </c>
      <c r="I150" s="16" t="s">
        <v>3</v>
      </c>
      <c r="J150" s="16" t="s">
        <v>3</v>
      </c>
      <c r="K150" s="16" t="s">
        <v>3</v>
      </c>
      <c r="L150" s="16" t="s">
        <v>3</v>
      </c>
      <c r="M150" s="16" t="s">
        <v>3</v>
      </c>
      <c r="N150" s="16" t="s">
        <v>3</v>
      </c>
      <c r="O150" s="16" t="s">
        <v>3</v>
      </c>
      <c r="P150" s="24"/>
      <c r="Q150" s="16"/>
      <c r="R150" s="16" t="s">
        <v>3</v>
      </c>
      <c r="S150" s="16" t="s">
        <v>3</v>
      </c>
      <c r="T150" s="16" t="s">
        <v>3</v>
      </c>
      <c r="U150" s="16" t="s">
        <v>3</v>
      </c>
      <c r="V150" s="16"/>
      <c r="X150" s="11" t="s">
        <v>30</v>
      </c>
    </row>
    <row r="151" spans="1:24" s="11" customFormat="1" x14ac:dyDescent="0.2">
      <c r="A151" s="11" t="s">
        <v>2</v>
      </c>
      <c r="B151" s="11" t="s">
        <v>38</v>
      </c>
      <c r="C151" s="11" t="s">
        <v>44</v>
      </c>
      <c r="D151" s="16">
        <v>2011</v>
      </c>
      <c r="E151" s="16">
        <v>1</v>
      </c>
      <c r="F151" s="22">
        <v>886</v>
      </c>
      <c r="G151" s="16">
        <v>1140</v>
      </c>
      <c r="H151" s="20">
        <v>77.719300000000004</v>
      </c>
      <c r="I151" s="16">
        <v>72.766599999999997</v>
      </c>
      <c r="J151" s="16">
        <v>83.009</v>
      </c>
      <c r="K151" s="16">
        <v>0</v>
      </c>
      <c r="L151" s="16" t="s">
        <v>3</v>
      </c>
      <c r="M151" s="16" t="s">
        <v>3</v>
      </c>
      <c r="N151" s="16" t="s">
        <v>3</v>
      </c>
      <c r="O151" s="16" t="s">
        <v>3</v>
      </c>
      <c r="P151" s="24"/>
      <c r="Q151" s="16"/>
      <c r="R151" s="16" t="s">
        <v>3</v>
      </c>
      <c r="S151" s="16" t="s">
        <v>3</v>
      </c>
      <c r="T151" s="16" t="s">
        <v>3</v>
      </c>
      <c r="U151" s="16" t="s">
        <v>3</v>
      </c>
      <c r="V151" s="16"/>
      <c r="W151" s="11" t="s">
        <v>30</v>
      </c>
    </row>
    <row r="152" spans="1:24" s="11" customFormat="1" x14ac:dyDescent="0.2">
      <c r="A152" s="11" t="s">
        <v>2</v>
      </c>
      <c r="B152" s="11" t="s">
        <v>38</v>
      </c>
      <c r="C152" s="11" t="s">
        <v>44</v>
      </c>
      <c r="D152" s="16">
        <v>2016</v>
      </c>
      <c r="E152" s="16">
        <v>0</v>
      </c>
      <c r="F152" s="22" t="s">
        <v>3</v>
      </c>
      <c r="G152" s="16" t="s">
        <v>3</v>
      </c>
      <c r="H152" s="20" t="s">
        <v>3</v>
      </c>
      <c r="I152" s="16" t="s">
        <v>3</v>
      </c>
      <c r="J152" s="16" t="s">
        <v>3</v>
      </c>
      <c r="K152" s="16" t="s">
        <v>3</v>
      </c>
      <c r="L152" s="16" t="s">
        <v>3</v>
      </c>
      <c r="M152" s="16" t="s">
        <v>3</v>
      </c>
      <c r="N152" s="16" t="s">
        <v>3</v>
      </c>
      <c r="O152" s="16" t="s">
        <v>3</v>
      </c>
      <c r="P152" s="24"/>
      <c r="Q152" s="16" t="s">
        <v>30</v>
      </c>
      <c r="R152" s="16" t="s">
        <v>3</v>
      </c>
      <c r="S152" s="16" t="s">
        <v>3</v>
      </c>
      <c r="T152" s="16" t="s">
        <v>3</v>
      </c>
      <c r="U152" s="16" t="s">
        <v>3</v>
      </c>
      <c r="V152" s="16"/>
      <c r="X152" s="11" t="s">
        <v>30</v>
      </c>
    </row>
    <row r="153" spans="1:24" s="11" customFormat="1" x14ac:dyDescent="0.2">
      <c r="A153" s="11" t="s">
        <v>2</v>
      </c>
      <c r="B153" s="11" t="s">
        <v>38</v>
      </c>
      <c r="C153" s="11" t="s">
        <v>44</v>
      </c>
      <c r="D153" s="16">
        <v>2016</v>
      </c>
      <c r="E153" s="16">
        <v>1</v>
      </c>
      <c r="F153" s="22">
        <v>787</v>
      </c>
      <c r="G153" s="16">
        <v>1027</v>
      </c>
      <c r="H153" s="20">
        <v>76.631</v>
      </c>
      <c r="I153" s="16">
        <v>71.459900000000005</v>
      </c>
      <c r="J153" s="16">
        <v>82.176000000000002</v>
      </c>
      <c r="K153" s="16">
        <v>0</v>
      </c>
      <c r="L153" s="16">
        <v>0.98599999999999999</v>
      </c>
      <c r="M153" s="16">
        <v>0.89570000000000005</v>
      </c>
      <c r="N153" s="16">
        <v>1.0852999999999999</v>
      </c>
      <c r="O153" s="16">
        <v>0.77342</v>
      </c>
      <c r="P153" s="24"/>
      <c r="Q153" s="16"/>
      <c r="R153" s="16" t="s">
        <v>3</v>
      </c>
      <c r="S153" s="16" t="s">
        <v>3</v>
      </c>
      <c r="T153" s="16" t="s">
        <v>3</v>
      </c>
      <c r="U153" s="16" t="s">
        <v>3</v>
      </c>
      <c r="V153" s="16"/>
      <c r="W153" s="11" t="s">
        <v>30</v>
      </c>
    </row>
    <row r="154" spans="1:24" x14ac:dyDescent="0.2">
      <c r="A154" s="6" t="s">
        <v>2</v>
      </c>
      <c r="B154" s="6" t="s">
        <v>38</v>
      </c>
      <c r="C154" s="6" t="s">
        <v>45</v>
      </c>
      <c r="D154" s="14">
        <v>2011</v>
      </c>
      <c r="E154" s="15">
        <v>0</v>
      </c>
      <c r="F154" s="22" t="s">
        <v>3</v>
      </c>
      <c r="G154" s="15" t="s">
        <v>3</v>
      </c>
      <c r="H154" s="20" t="s">
        <v>3</v>
      </c>
      <c r="I154" s="15" t="s">
        <v>3</v>
      </c>
      <c r="J154" s="15" t="s">
        <v>3</v>
      </c>
      <c r="K154" s="15" t="s">
        <v>3</v>
      </c>
      <c r="L154" s="15" t="s">
        <v>3</v>
      </c>
      <c r="M154" s="14" t="s">
        <v>3</v>
      </c>
      <c r="N154" s="14" t="s">
        <v>3</v>
      </c>
      <c r="O154" s="14" t="s">
        <v>3</v>
      </c>
      <c r="R154" s="14" t="s">
        <v>3</v>
      </c>
      <c r="S154" s="14" t="s">
        <v>3</v>
      </c>
      <c r="T154" s="14" t="s">
        <v>3</v>
      </c>
      <c r="U154" s="14" t="s">
        <v>3</v>
      </c>
      <c r="X154" s="6" t="s">
        <v>30</v>
      </c>
    </row>
    <row r="155" spans="1:24" x14ac:dyDescent="0.2">
      <c r="A155" s="6" t="s">
        <v>2</v>
      </c>
      <c r="B155" s="6" t="s">
        <v>38</v>
      </c>
      <c r="C155" s="6" t="s">
        <v>45</v>
      </c>
      <c r="D155" s="14">
        <v>2011</v>
      </c>
      <c r="E155" s="15">
        <v>1</v>
      </c>
      <c r="F155" s="22">
        <v>772</v>
      </c>
      <c r="G155" s="15">
        <v>1090</v>
      </c>
      <c r="H155" s="20">
        <v>70.825699999999998</v>
      </c>
      <c r="I155" s="15">
        <v>66.0017</v>
      </c>
      <c r="J155" s="15">
        <v>76.001999999999995</v>
      </c>
      <c r="K155" s="15">
        <v>0</v>
      </c>
      <c r="L155" s="15" t="s">
        <v>3</v>
      </c>
      <c r="M155" s="14" t="s">
        <v>3</v>
      </c>
      <c r="N155" s="14" t="s">
        <v>3</v>
      </c>
      <c r="O155" s="14" t="s">
        <v>3</v>
      </c>
      <c r="R155" s="14" t="s">
        <v>3</v>
      </c>
      <c r="S155" s="14" t="s">
        <v>3</v>
      </c>
      <c r="T155" s="14" t="s">
        <v>3</v>
      </c>
      <c r="U155" s="14" t="s">
        <v>3</v>
      </c>
      <c r="W155" s="6" t="s">
        <v>30</v>
      </c>
    </row>
    <row r="156" spans="1:24" x14ac:dyDescent="0.2">
      <c r="A156" s="6" t="s">
        <v>2</v>
      </c>
      <c r="B156" s="6" t="s">
        <v>38</v>
      </c>
      <c r="C156" s="6" t="s">
        <v>45</v>
      </c>
      <c r="D156" s="14">
        <v>2016</v>
      </c>
      <c r="E156" s="15">
        <v>0</v>
      </c>
      <c r="F156" s="22" t="s">
        <v>3</v>
      </c>
      <c r="G156" s="15" t="s">
        <v>3</v>
      </c>
      <c r="H156" s="20" t="s">
        <v>3</v>
      </c>
      <c r="I156" s="15" t="s">
        <v>3</v>
      </c>
      <c r="J156" s="15" t="s">
        <v>3</v>
      </c>
      <c r="K156" s="15" t="s">
        <v>3</v>
      </c>
      <c r="L156" s="15" t="s">
        <v>3</v>
      </c>
      <c r="M156" s="14" t="s">
        <v>3</v>
      </c>
      <c r="N156" s="14" t="s">
        <v>3</v>
      </c>
      <c r="O156" s="14" t="s">
        <v>3</v>
      </c>
      <c r="Q156" s="14" t="s">
        <v>30</v>
      </c>
      <c r="R156" s="14" t="s">
        <v>3</v>
      </c>
      <c r="S156" s="14" t="s">
        <v>3</v>
      </c>
      <c r="T156" s="14" t="s">
        <v>3</v>
      </c>
      <c r="U156" s="14" t="s">
        <v>3</v>
      </c>
      <c r="X156" s="6" t="s">
        <v>30</v>
      </c>
    </row>
    <row r="157" spans="1:24" x14ac:dyDescent="0.2">
      <c r="A157" s="6" t="s">
        <v>2</v>
      </c>
      <c r="B157" s="6" t="s">
        <v>38</v>
      </c>
      <c r="C157" s="6" t="s">
        <v>45</v>
      </c>
      <c r="D157" s="14">
        <v>2016</v>
      </c>
      <c r="E157" s="15">
        <v>1</v>
      </c>
      <c r="F157" s="22">
        <v>768</v>
      </c>
      <c r="G157" s="15">
        <v>1062</v>
      </c>
      <c r="H157" s="20">
        <v>72.316400000000002</v>
      </c>
      <c r="I157" s="15">
        <v>67.378500000000003</v>
      </c>
      <c r="J157" s="15">
        <v>77.616</v>
      </c>
      <c r="K157" s="15">
        <v>0</v>
      </c>
      <c r="L157" s="15">
        <v>1.0209999999999999</v>
      </c>
      <c r="M157" s="14">
        <v>0.92400000000000004</v>
      </c>
      <c r="N157" s="14">
        <v>1.1283000000000001</v>
      </c>
      <c r="O157" s="14">
        <v>0.68276599999999998</v>
      </c>
      <c r="R157" s="14" t="s">
        <v>3</v>
      </c>
      <c r="S157" s="14" t="s">
        <v>3</v>
      </c>
      <c r="T157" s="14" t="s">
        <v>3</v>
      </c>
      <c r="U157" s="14" t="s">
        <v>3</v>
      </c>
      <c r="W157" s="6" t="s">
        <v>30</v>
      </c>
    </row>
    <row r="158" spans="1:24" s="11" customFormat="1" x14ac:dyDescent="0.2">
      <c r="A158" s="11" t="s">
        <v>2</v>
      </c>
      <c r="B158" s="11" t="s">
        <v>38</v>
      </c>
      <c r="C158" s="11" t="s">
        <v>46</v>
      </c>
      <c r="D158" s="16">
        <v>2011</v>
      </c>
      <c r="E158" s="16">
        <v>0</v>
      </c>
      <c r="F158" s="22" t="s">
        <v>3</v>
      </c>
      <c r="G158" s="16" t="s">
        <v>3</v>
      </c>
      <c r="H158" s="20" t="s">
        <v>3</v>
      </c>
      <c r="I158" s="16" t="s">
        <v>3</v>
      </c>
      <c r="J158" s="16" t="s">
        <v>3</v>
      </c>
      <c r="K158" s="16" t="s">
        <v>3</v>
      </c>
      <c r="L158" s="16" t="s">
        <v>3</v>
      </c>
      <c r="M158" s="16" t="s">
        <v>3</v>
      </c>
      <c r="N158" s="16" t="s">
        <v>3</v>
      </c>
      <c r="O158" s="16" t="s">
        <v>3</v>
      </c>
      <c r="P158" s="24"/>
      <c r="Q158" s="16"/>
      <c r="R158" s="16" t="s">
        <v>3</v>
      </c>
      <c r="S158" s="16" t="s">
        <v>3</v>
      </c>
      <c r="T158" s="16" t="s">
        <v>3</v>
      </c>
      <c r="U158" s="16" t="s">
        <v>3</v>
      </c>
      <c r="V158" s="16"/>
      <c r="X158" s="11" t="s">
        <v>30</v>
      </c>
    </row>
    <row r="159" spans="1:24" s="11" customFormat="1" x14ac:dyDescent="0.2">
      <c r="A159" s="11" t="s">
        <v>2</v>
      </c>
      <c r="B159" s="11" t="s">
        <v>38</v>
      </c>
      <c r="C159" s="11" t="s">
        <v>46</v>
      </c>
      <c r="D159" s="16">
        <v>2011</v>
      </c>
      <c r="E159" s="16">
        <v>1</v>
      </c>
      <c r="F159" s="22">
        <v>1068</v>
      </c>
      <c r="G159" s="16">
        <v>1487</v>
      </c>
      <c r="H159" s="20">
        <v>71.822500000000005</v>
      </c>
      <c r="I159" s="16">
        <v>67.641599999999997</v>
      </c>
      <c r="J159" s="16">
        <v>76.262</v>
      </c>
      <c r="K159" s="16">
        <v>0</v>
      </c>
      <c r="L159" s="16" t="s">
        <v>3</v>
      </c>
      <c r="M159" s="16" t="s">
        <v>3</v>
      </c>
      <c r="N159" s="16" t="s">
        <v>3</v>
      </c>
      <c r="O159" s="16" t="s">
        <v>3</v>
      </c>
      <c r="P159" s="24"/>
      <c r="Q159" s="16"/>
      <c r="R159" s="16" t="s">
        <v>3</v>
      </c>
      <c r="S159" s="16" t="s">
        <v>3</v>
      </c>
      <c r="T159" s="16" t="s">
        <v>3</v>
      </c>
      <c r="U159" s="16" t="s">
        <v>3</v>
      </c>
      <c r="V159" s="16"/>
      <c r="W159" s="11" t="s">
        <v>30</v>
      </c>
    </row>
    <row r="160" spans="1:24" s="11" customFormat="1" x14ac:dyDescent="0.2">
      <c r="A160" s="11" t="s">
        <v>2</v>
      </c>
      <c r="B160" s="11" t="s">
        <v>38</v>
      </c>
      <c r="C160" s="11" t="s">
        <v>46</v>
      </c>
      <c r="D160" s="16">
        <v>2016</v>
      </c>
      <c r="E160" s="16">
        <v>0</v>
      </c>
      <c r="F160" s="22">
        <v>10</v>
      </c>
      <c r="G160" s="16">
        <v>35</v>
      </c>
      <c r="H160" s="20">
        <v>28.571400000000001</v>
      </c>
      <c r="I160" s="16">
        <v>15.372999999999999</v>
      </c>
      <c r="J160" s="16">
        <v>53.100999999999999</v>
      </c>
      <c r="K160" s="16">
        <v>7.3999999999999996E-5</v>
      </c>
      <c r="L160" s="16" t="s">
        <v>3</v>
      </c>
      <c r="M160" s="16" t="s">
        <v>3</v>
      </c>
      <c r="N160" s="16" t="s">
        <v>3</v>
      </c>
      <c r="O160" s="16" t="s">
        <v>3</v>
      </c>
      <c r="P160" s="24"/>
      <c r="Q160" s="16" t="s">
        <v>30</v>
      </c>
      <c r="R160" s="16" t="s">
        <v>3</v>
      </c>
      <c r="S160" s="16" t="s">
        <v>3</v>
      </c>
      <c r="T160" s="16" t="s">
        <v>3</v>
      </c>
      <c r="U160" s="16" t="s">
        <v>3</v>
      </c>
      <c r="V160" s="16"/>
    </row>
    <row r="161" spans="1:22" s="11" customFormat="1" x14ac:dyDescent="0.2">
      <c r="A161" s="11" t="s">
        <v>2</v>
      </c>
      <c r="B161" s="11" t="s">
        <v>38</v>
      </c>
      <c r="C161" s="11" t="s">
        <v>46</v>
      </c>
      <c r="D161" s="16">
        <v>2016</v>
      </c>
      <c r="E161" s="16">
        <v>1</v>
      </c>
      <c r="F161" s="22">
        <v>948</v>
      </c>
      <c r="G161" s="16">
        <v>1275</v>
      </c>
      <c r="H161" s="20">
        <v>74.352900000000005</v>
      </c>
      <c r="I161" s="16">
        <v>69.767399999999995</v>
      </c>
      <c r="J161" s="16">
        <v>79.239999999999995</v>
      </c>
      <c r="K161" s="16">
        <v>0</v>
      </c>
      <c r="L161" s="16">
        <v>1.0351999999999999</v>
      </c>
      <c r="M161" s="16">
        <v>0.94850000000000001</v>
      </c>
      <c r="N161" s="16">
        <v>1.1297999999999999</v>
      </c>
      <c r="O161" s="16">
        <v>0.43776500000000002</v>
      </c>
      <c r="P161" s="24"/>
      <c r="Q161" s="16"/>
      <c r="R161" s="16">
        <v>2.6023999999999998</v>
      </c>
      <c r="S161" s="16">
        <v>1.3956999999999999</v>
      </c>
      <c r="T161" s="16">
        <v>4.8524000000000003</v>
      </c>
      <c r="U161" s="16">
        <v>2.624E-3</v>
      </c>
      <c r="V161" s="16">
        <v>1</v>
      </c>
    </row>
    <row r="162" spans="1:22" x14ac:dyDescent="0.2">
      <c r="A162" s="6" t="s">
        <v>2</v>
      </c>
      <c r="B162" s="6" t="s">
        <v>38</v>
      </c>
      <c r="C162" s="6" t="s">
        <v>31</v>
      </c>
      <c r="D162" s="14">
        <v>2011</v>
      </c>
      <c r="E162" s="15">
        <v>0</v>
      </c>
      <c r="F162" s="22">
        <v>358</v>
      </c>
      <c r="G162" s="15">
        <v>3664</v>
      </c>
      <c r="H162" s="20">
        <v>9.7706999999999997</v>
      </c>
      <c r="I162" s="15">
        <v>8.8093000000000004</v>
      </c>
      <c r="J162" s="15">
        <v>10.837</v>
      </c>
      <c r="K162" s="15">
        <v>0</v>
      </c>
      <c r="L162" s="15" t="s">
        <v>3</v>
      </c>
      <c r="M162" s="14" t="s">
        <v>3</v>
      </c>
      <c r="N162" s="14" t="s">
        <v>3</v>
      </c>
      <c r="O162" s="14" t="s">
        <v>3</v>
      </c>
      <c r="R162" s="14" t="s">
        <v>3</v>
      </c>
      <c r="S162" s="14" t="s">
        <v>3</v>
      </c>
      <c r="T162" s="14" t="s">
        <v>3</v>
      </c>
      <c r="U162" s="14" t="s">
        <v>3</v>
      </c>
    </row>
    <row r="163" spans="1:22" x14ac:dyDescent="0.2">
      <c r="A163" s="6" t="s">
        <v>2</v>
      </c>
      <c r="B163" s="6" t="s">
        <v>38</v>
      </c>
      <c r="C163" s="6" t="s">
        <v>31</v>
      </c>
      <c r="D163" s="14">
        <v>2011</v>
      </c>
      <c r="E163" s="15">
        <v>1</v>
      </c>
      <c r="F163" s="22">
        <v>31652</v>
      </c>
      <c r="G163" s="15">
        <v>43738</v>
      </c>
      <c r="H163" s="20">
        <v>72.3673</v>
      </c>
      <c r="I163" s="15">
        <v>71.574399999999997</v>
      </c>
      <c r="J163" s="15">
        <v>73.168999999999997</v>
      </c>
      <c r="K163" s="15">
        <v>0</v>
      </c>
      <c r="L163" s="15" t="s">
        <v>3</v>
      </c>
      <c r="M163" s="14" t="s">
        <v>3</v>
      </c>
      <c r="N163" s="14" t="s">
        <v>3</v>
      </c>
      <c r="O163" s="14" t="s">
        <v>3</v>
      </c>
      <c r="R163" s="14">
        <v>7.4065000000000003</v>
      </c>
      <c r="S163" s="14">
        <v>6.6738</v>
      </c>
      <c r="T163" s="14">
        <v>8.2196999999999996</v>
      </c>
      <c r="U163" s="14">
        <v>0</v>
      </c>
      <c r="V163" s="14">
        <v>1</v>
      </c>
    </row>
    <row r="164" spans="1:22" x14ac:dyDescent="0.2">
      <c r="A164" s="6" t="s">
        <v>2</v>
      </c>
      <c r="B164" s="6" t="s">
        <v>38</v>
      </c>
      <c r="C164" s="6" t="s">
        <v>31</v>
      </c>
      <c r="D164" s="14">
        <v>2016</v>
      </c>
      <c r="E164" s="15">
        <v>0</v>
      </c>
      <c r="F164" s="22">
        <v>353</v>
      </c>
      <c r="G164" s="15">
        <v>3547</v>
      </c>
      <c r="H164" s="20">
        <v>9.9520999999999997</v>
      </c>
      <c r="I164" s="15">
        <v>8.9662000000000006</v>
      </c>
      <c r="J164" s="15">
        <v>11.045999999999999</v>
      </c>
      <c r="K164" s="15">
        <v>0</v>
      </c>
      <c r="L164" s="15">
        <v>1.0185999999999999</v>
      </c>
      <c r="M164" s="14">
        <v>0.87929999999999997</v>
      </c>
      <c r="N164" s="14">
        <v>1.1798999999999999</v>
      </c>
      <c r="O164" s="14">
        <v>0.806338</v>
      </c>
      <c r="R164" s="14" t="s">
        <v>3</v>
      </c>
      <c r="S164" s="14" t="s">
        <v>3</v>
      </c>
      <c r="T164" s="14" t="s">
        <v>3</v>
      </c>
      <c r="U164" s="14" t="s">
        <v>3</v>
      </c>
    </row>
    <row r="165" spans="1:22" x14ac:dyDescent="0.2">
      <c r="A165" s="6" t="s">
        <v>2</v>
      </c>
      <c r="B165" s="6" t="s">
        <v>38</v>
      </c>
      <c r="C165" s="6" t="s">
        <v>31</v>
      </c>
      <c r="D165" s="14">
        <v>2016</v>
      </c>
      <c r="E165" s="15">
        <v>1</v>
      </c>
      <c r="F165" s="22">
        <v>30312</v>
      </c>
      <c r="G165" s="15">
        <v>41250</v>
      </c>
      <c r="H165" s="20">
        <v>73.483599999999996</v>
      </c>
      <c r="I165" s="15">
        <v>72.661000000000001</v>
      </c>
      <c r="J165" s="15">
        <v>74.316000000000003</v>
      </c>
      <c r="K165" s="15">
        <v>0</v>
      </c>
      <c r="L165" s="15">
        <v>1.0154000000000001</v>
      </c>
      <c r="M165" s="14">
        <v>0.99960000000000004</v>
      </c>
      <c r="N165" s="14">
        <v>1.0315000000000001</v>
      </c>
      <c r="O165" s="14">
        <v>5.6793999999999997E-2</v>
      </c>
      <c r="R165" s="14">
        <v>7.3837999999999999</v>
      </c>
      <c r="S165" s="14">
        <v>6.6482999999999999</v>
      </c>
      <c r="T165" s="14">
        <v>8.2005999999999997</v>
      </c>
      <c r="U165" s="14">
        <v>0</v>
      </c>
      <c r="V165" s="14">
        <v>1</v>
      </c>
    </row>
    <row r="166" spans="1:22" s="11" customFormat="1" x14ac:dyDescent="0.2">
      <c r="A166" s="11" t="s">
        <v>2</v>
      </c>
      <c r="B166" s="11" t="s">
        <v>38</v>
      </c>
      <c r="C166" s="11" t="s">
        <v>32</v>
      </c>
      <c r="D166" s="16">
        <v>2011</v>
      </c>
      <c r="E166" s="16">
        <v>0</v>
      </c>
      <c r="F166" s="22">
        <v>84</v>
      </c>
      <c r="G166" s="16">
        <v>703</v>
      </c>
      <c r="H166" s="20">
        <v>11.9488</v>
      </c>
      <c r="I166" s="16">
        <v>9.6483000000000008</v>
      </c>
      <c r="J166" s="16">
        <v>14.798</v>
      </c>
      <c r="K166" s="16">
        <v>0</v>
      </c>
      <c r="L166" s="16" t="s">
        <v>3</v>
      </c>
      <c r="M166" s="16" t="s">
        <v>3</v>
      </c>
      <c r="N166" s="16" t="s">
        <v>3</v>
      </c>
      <c r="O166" s="16" t="s">
        <v>3</v>
      </c>
      <c r="P166" s="24"/>
      <c r="Q166" s="16"/>
      <c r="R166" s="16" t="s">
        <v>3</v>
      </c>
      <c r="S166" s="16" t="s">
        <v>3</v>
      </c>
      <c r="T166" s="16" t="s">
        <v>3</v>
      </c>
      <c r="U166" s="16" t="s">
        <v>3</v>
      </c>
      <c r="V166" s="16"/>
    </row>
    <row r="167" spans="1:22" s="11" customFormat="1" x14ac:dyDescent="0.2">
      <c r="A167" s="11" t="s">
        <v>2</v>
      </c>
      <c r="B167" s="11" t="s">
        <v>38</v>
      </c>
      <c r="C167" s="11" t="s">
        <v>32</v>
      </c>
      <c r="D167" s="16">
        <v>2011</v>
      </c>
      <c r="E167" s="16">
        <v>1</v>
      </c>
      <c r="F167" s="22">
        <v>4058</v>
      </c>
      <c r="G167" s="16">
        <v>5945</v>
      </c>
      <c r="H167" s="20">
        <v>68.259</v>
      </c>
      <c r="I167" s="16">
        <v>66.190899999999999</v>
      </c>
      <c r="J167" s="16">
        <v>70.391999999999996</v>
      </c>
      <c r="K167" s="16">
        <v>0</v>
      </c>
      <c r="L167" s="16" t="s">
        <v>3</v>
      </c>
      <c r="M167" s="16" t="s">
        <v>3</v>
      </c>
      <c r="N167" s="16" t="s">
        <v>3</v>
      </c>
      <c r="O167" s="16" t="s">
        <v>3</v>
      </c>
      <c r="P167" s="24"/>
      <c r="Q167" s="16"/>
      <c r="R167" s="16">
        <v>5.7126000000000001</v>
      </c>
      <c r="S167" s="16">
        <v>4.6025999999999998</v>
      </c>
      <c r="T167" s="16">
        <v>7.0903</v>
      </c>
      <c r="U167" s="16">
        <v>0</v>
      </c>
      <c r="V167" s="16">
        <v>1</v>
      </c>
    </row>
    <row r="168" spans="1:22" s="11" customFormat="1" x14ac:dyDescent="0.2">
      <c r="A168" s="11" t="s">
        <v>2</v>
      </c>
      <c r="B168" s="11" t="s">
        <v>38</v>
      </c>
      <c r="C168" s="11" t="s">
        <v>32</v>
      </c>
      <c r="D168" s="16">
        <v>2016</v>
      </c>
      <c r="E168" s="16">
        <v>0</v>
      </c>
      <c r="F168" s="22">
        <v>102</v>
      </c>
      <c r="G168" s="16">
        <v>949</v>
      </c>
      <c r="H168" s="20">
        <v>10.748200000000001</v>
      </c>
      <c r="I168" s="16">
        <v>8.8521999999999998</v>
      </c>
      <c r="J168" s="16">
        <v>13.05</v>
      </c>
      <c r="K168" s="16">
        <v>0</v>
      </c>
      <c r="L168" s="16">
        <v>0.89949999999999997</v>
      </c>
      <c r="M168" s="16">
        <v>0.67390000000000005</v>
      </c>
      <c r="N168" s="16">
        <v>1.2007000000000001</v>
      </c>
      <c r="O168" s="16">
        <v>0.47231099999999998</v>
      </c>
      <c r="P168" s="24"/>
      <c r="Q168" s="16"/>
      <c r="R168" s="16" t="s">
        <v>3</v>
      </c>
      <c r="S168" s="16" t="s">
        <v>3</v>
      </c>
      <c r="T168" s="16" t="s">
        <v>3</v>
      </c>
      <c r="U168" s="16" t="s">
        <v>3</v>
      </c>
      <c r="V168" s="16"/>
    </row>
    <row r="169" spans="1:22" s="11" customFormat="1" x14ac:dyDescent="0.2">
      <c r="A169" s="11" t="s">
        <v>2</v>
      </c>
      <c r="B169" s="11" t="s">
        <v>38</v>
      </c>
      <c r="C169" s="11" t="s">
        <v>32</v>
      </c>
      <c r="D169" s="16">
        <v>2016</v>
      </c>
      <c r="E169" s="16">
        <v>1</v>
      </c>
      <c r="F169" s="22">
        <v>4837</v>
      </c>
      <c r="G169" s="16">
        <v>7071</v>
      </c>
      <c r="H169" s="20">
        <v>68.406199999999998</v>
      </c>
      <c r="I169" s="16">
        <v>66.505300000000005</v>
      </c>
      <c r="J169" s="16">
        <v>70.361000000000004</v>
      </c>
      <c r="K169" s="16">
        <v>0</v>
      </c>
      <c r="L169" s="16">
        <v>1.0022</v>
      </c>
      <c r="M169" s="16">
        <v>0.96120000000000005</v>
      </c>
      <c r="N169" s="16">
        <v>1.0448999999999999</v>
      </c>
      <c r="O169" s="16">
        <v>0.91943799999999998</v>
      </c>
      <c r="P169" s="24"/>
      <c r="Q169" s="16"/>
      <c r="R169" s="16">
        <v>6.3644999999999996</v>
      </c>
      <c r="S169" s="16">
        <v>5.2310999999999996</v>
      </c>
      <c r="T169" s="16">
        <v>7.7432999999999996</v>
      </c>
      <c r="U169" s="16">
        <v>0</v>
      </c>
      <c r="V169" s="16">
        <v>1</v>
      </c>
    </row>
    <row r="170" spans="1:22" x14ac:dyDescent="0.2">
      <c r="A170" s="6" t="s">
        <v>2</v>
      </c>
      <c r="B170" s="6" t="s">
        <v>39</v>
      </c>
      <c r="C170" s="6" t="s">
        <v>47</v>
      </c>
      <c r="D170" s="14">
        <v>2011</v>
      </c>
      <c r="E170" s="15">
        <v>1</v>
      </c>
      <c r="F170" s="22">
        <v>33</v>
      </c>
      <c r="G170" s="15">
        <v>631</v>
      </c>
      <c r="H170" s="20">
        <v>5.2298</v>
      </c>
      <c r="I170" s="15">
        <v>3.718</v>
      </c>
      <c r="J170" s="15">
        <v>7.3559999999999999</v>
      </c>
      <c r="K170" s="15">
        <v>0</v>
      </c>
      <c r="L170" s="15" t="s">
        <v>3</v>
      </c>
      <c r="M170" s="14" t="s">
        <v>3</v>
      </c>
      <c r="N170" s="14" t="s">
        <v>3</v>
      </c>
      <c r="O170" s="14" t="s">
        <v>3</v>
      </c>
      <c r="R170" s="14" t="s">
        <v>3</v>
      </c>
      <c r="S170" s="14" t="s">
        <v>3</v>
      </c>
      <c r="T170" s="14" t="s">
        <v>3</v>
      </c>
      <c r="U170" s="14" t="s">
        <v>3</v>
      </c>
    </row>
    <row r="171" spans="1:22" x14ac:dyDescent="0.2">
      <c r="A171" s="6" t="s">
        <v>2</v>
      </c>
      <c r="B171" s="6" t="s">
        <v>39</v>
      </c>
      <c r="C171" s="6" t="s">
        <v>47</v>
      </c>
      <c r="D171" s="14">
        <v>2016</v>
      </c>
      <c r="E171" s="15">
        <v>1</v>
      </c>
      <c r="F171" s="22">
        <v>17</v>
      </c>
      <c r="G171" s="15">
        <v>699</v>
      </c>
      <c r="H171" s="20">
        <v>2.4319999999999999</v>
      </c>
      <c r="I171" s="15">
        <v>1.5119</v>
      </c>
      <c r="J171" s="15">
        <v>3.9119999999999999</v>
      </c>
      <c r="K171" s="15">
        <v>0</v>
      </c>
      <c r="L171" s="15">
        <v>0.46500000000000002</v>
      </c>
      <c r="M171" s="14">
        <v>0.25900000000000001</v>
      </c>
      <c r="N171" s="14">
        <v>0.83479999999999999</v>
      </c>
      <c r="O171" s="14">
        <v>1.0329E-2</v>
      </c>
      <c r="P171" s="24">
        <v>1</v>
      </c>
      <c r="R171" s="14" t="s">
        <v>3</v>
      </c>
      <c r="S171" s="14" t="s">
        <v>3</v>
      </c>
      <c r="T171" s="14" t="s">
        <v>3</v>
      </c>
      <c r="U171" s="14" t="s">
        <v>3</v>
      </c>
    </row>
    <row r="172" spans="1:22" s="11" customFormat="1" x14ac:dyDescent="0.2">
      <c r="A172" s="11" t="s">
        <v>2</v>
      </c>
      <c r="B172" s="11" t="s">
        <v>39</v>
      </c>
      <c r="C172" s="11" t="s">
        <v>44</v>
      </c>
      <c r="D172" s="16">
        <v>2011</v>
      </c>
      <c r="E172" s="16">
        <v>1</v>
      </c>
      <c r="F172" s="22">
        <v>260</v>
      </c>
      <c r="G172" s="16">
        <v>1954</v>
      </c>
      <c r="H172" s="20">
        <v>13.305999999999999</v>
      </c>
      <c r="I172" s="16">
        <v>11.783099999999999</v>
      </c>
      <c r="J172" s="16">
        <v>15.026</v>
      </c>
      <c r="K172" s="16">
        <v>0</v>
      </c>
      <c r="L172" s="16" t="s">
        <v>3</v>
      </c>
      <c r="M172" s="16" t="s">
        <v>3</v>
      </c>
      <c r="N172" s="16" t="s">
        <v>3</v>
      </c>
      <c r="O172" s="16" t="s">
        <v>3</v>
      </c>
      <c r="P172" s="24"/>
      <c r="Q172" s="16"/>
      <c r="R172" s="16" t="s">
        <v>3</v>
      </c>
      <c r="S172" s="16" t="s">
        <v>3</v>
      </c>
      <c r="T172" s="16" t="s">
        <v>3</v>
      </c>
      <c r="U172" s="16" t="s">
        <v>3</v>
      </c>
      <c r="V172" s="16"/>
    </row>
    <row r="173" spans="1:22" s="11" customFormat="1" x14ac:dyDescent="0.2">
      <c r="A173" s="11" t="s">
        <v>2</v>
      </c>
      <c r="B173" s="11" t="s">
        <v>39</v>
      </c>
      <c r="C173" s="11" t="s">
        <v>44</v>
      </c>
      <c r="D173" s="16">
        <v>2016</v>
      </c>
      <c r="E173" s="16">
        <v>1</v>
      </c>
      <c r="F173" s="22">
        <v>272</v>
      </c>
      <c r="G173" s="16">
        <v>2588</v>
      </c>
      <c r="H173" s="20">
        <v>10.51</v>
      </c>
      <c r="I173" s="16">
        <v>9.3323999999999998</v>
      </c>
      <c r="J173" s="16">
        <v>11.836</v>
      </c>
      <c r="K173" s="16">
        <v>0</v>
      </c>
      <c r="L173" s="16">
        <v>0.78990000000000005</v>
      </c>
      <c r="M173" s="16">
        <v>0.66639999999999999</v>
      </c>
      <c r="N173" s="16">
        <v>0.93620000000000003</v>
      </c>
      <c r="O173" s="16">
        <v>6.5339999999999999E-3</v>
      </c>
      <c r="P173" s="24">
        <v>1</v>
      </c>
      <c r="Q173" s="16"/>
      <c r="R173" s="16" t="s">
        <v>3</v>
      </c>
      <c r="S173" s="16" t="s">
        <v>3</v>
      </c>
      <c r="T173" s="16" t="s">
        <v>3</v>
      </c>
      <c r="U173" s="16" t="s">
        <v>3</v>
      </c>
      <c r="V173" s="16"/>
    </row>
    <row r="174" spans="1:22" x14ac:dyDescent="0.2">
      <c r="A174" s="6" t="s">
        <v>2</v>
      </c>
      <c r="B174" s="6" t="s">
        <v>39</v>
      </c>
      <c r="C174" s="6" t="s">
        <v>45</v>
      </c>
      <c r="D174" s="14">
        <v>2011</v>
      </c>
      <c r="E174" s="15">
        <v>1</v>
      </c>
      <c r="F174" s="22">
        <v>143</v>
      </c>
      <c r="G174" s="15">
        <v>1106</v>
      </c>
      <c r="H174" s="20">
        <v>12.929500000000001</v>
      </c>
      <c r="I174" s="15">
        <v>10.9749</v>
      </c>
      <c r="J174" s="15">
        <v>15.231999999999999</v>
      </c>
      <c r="K174" s="15">
        <v>0</v>
      </c>
      <c r="L174" s="15" t="s">
        <v>3</v>
      </c>
      <c r="M174" s="14" t="s">
        <v>3</v>
      </c>
      <c r="N174" s="14" t="s">
        <v>3</v>
      </c>
      <c r="O174" s="14" t="s">
        <v>3</v>
      </c>
      <c r="R174" s="14" t="s">
        <v>3</v>
      </c>
      <c r="S174" s="14" t="s">
        <v>3</v>
      </c>
      <c r="T174" s="14" t="s">
        <v>3</v>
      </c>
      <c r="U174" s="14" t="s">
        <v>3</v>
      </c>
    </row>
    <row r="175" spans="1:22" x14ac:dyDescent="0.2">
      <c r="A175" s="6" t="s">
        <v>2</v>
      </c>
      <c r="B175" s="6" t="s">
        <v>39</v>
      </c>
      <c r="C175" s="6" t="s">
        <v>45</v>
      </c>
      <c r="D175" s="14">
        <v>2016</v>
      </c>
      <c r="E175" s="15">
        <v>1</v>
      </c>
      <c r="F175" s="22">
        <v>202</v>
      </c>
      <c r="G175" s="15">
        <v>1878</v>
      </c>
      <c r="H175" s="20">
        <v>10.7561</v>
      </c>
      <c r="I175" s="15">
        <v>9.3705999999999996</v>
      </c>
      <c r="J175" s="15">
        <v>12.347</v>
      </c>
      <c r="K175" s="15">
        <v>0</v>
      </c>
      <c r="L175" s="15">
        <v>0.83189999999999997</v>
      </c>
      <c r="M175" s="14">
        <v>0.67149999999999999</v>
      </c>
      <c r="N175" s="14">
        <v>1.0306</v>
      </c>
      <c r="O175" s="14">
        <v>9.2188000000000006E-2</v>
      </c>
      <c r="R175" s="14" t="s">
        <v>3</v>
      </c>
      <c r="S175" s="14" t="s">
        <v>3</v>
      </c>
      <c r="T175" s="14" t="s">
        <v>3</v>
      </c>
      <c r="U175" s="14" t="s">
        <v>3</v>
      </c>
    </row>
    <row r="176" spans="1:22" s="11" customFormat="1" x14ac:dyDescent="0.2">
      <c r="A176" s="11" t="s">
        <v>2</v>
      </c>
      <c r="B176" s="11" t="s">
        <v>39</v>
      </c>
      <c r="C176" s="11" t="s">
        <v>46</v>
      </c>
      <c r="D176" s="16">
        <v>2011</v>
      </c>
      <c r="E176" s="16">
        <v>1</v>
      </c>
      <c r="F176" s="22">
        <v>107</v>
      </c>
      <c r="G176" s="16">
        <v>684</v>
      </c>
      <c r="H176" s="20">
        <v>15.6433</v>
      </c>
      <c r="I176" s="16">
        <v>12.943099999999999</v>
      </c>
      <c r="J176" s="16">
        <v>18.907</v>
      </c>
      <c r="K176" s="16">
        <v>0</v>
      </c>
      <c r="L176" s="16" t="s">
        <v>3</v>
      </c>
      <c r="M176" s="16" t="s">
        <v>3</v>
      </c>
      <c r="N176" s="16" t="s">
        <v>3</v>
      </c>
      <c r="O176" s="16" t="s">
        <v>3</v>
      </c>
      <c r="P176" s="24"/>
      <c r="Q176" s="16"/>
      <c r="R176" s="16" t="s">
        <v>3</v>
      </c>
      <c r="S176" s="16" t="s">
        <v>3</v>
      </c>
      <c r="T176" s="16" t="s">
        <v>3</v>
      </c>
      <c r="U176" s="16" t="s">
        <v>3</v>
      </c>
      <c r="V176" s="16"/>
    </row>
    <row r="177" spans="1:24" s="11" customFormat="1" x14ac:dyDescent="0.2">
      <c r="A177" s="11" t="s">
        <v>2</v>
      </c>
      <c r="B177" s="11" t="s">
        <v>39</v>
      </c>
      <c r="C177" s="11" t="s">
        <v>46</v>
      </c>
      <c r="D177" s="16">
        <v>2016</v>
      </c>
      <c r="E177" s="16">
        <v>1</v>
      </c>
      <c r="F177" s="22">
        <v>115</v>
      </c>
      <c r="G177" s="16">
        <v>1054</v>
      </c>
      <c r="H177" s="20">
        <v>10.9108</v>
      </c>
      <c r="I177" s="16">
        <v>9.0883000000000003</v>
      </c>
      <c r="J177" s="16">
        <v>13.099</v>
      </c>
      <c r="K177" s="16">
        <v>0</v>
      </c>
      <c r="L177" s="16">
        <v>0.69750000000000001</v>
      </c>
      <c r="M177" s="16">
        <v>0.53600000000000003</v>
      </c>
      <c r="N177" s="16">
        <v>0.90749999999999997</v>
      </c>
      <c r="O177" s="16">
        <v>7.3109999999999998E-3</v>
      </c>
      <c r="P177" s="24">
        <v>1</v>
      </c>
      <c r="Q177" s="16"/>
      <c r="R177" s="16" t="s">
        <v>3</v>
      </c>
      <c r="S177" s="16" t="s">
        <v>3</v>
      </c>
      <c r="T177" s="16" t="s">
        <v>3</v>
      </c>
      <c r="U177" s="16" t="s">
        <v>3</v>
      </c>
      <c r="V177" s="16"/>
    </row>
    <row r="178" spans="1:24" x14ac:dyDescent="0.2">
      <c r="A178" s="6" t="s">
        <v>2</v>
      </c>
      <c r="B178" s="6" t="s">
        <v>39</v>
      </c>
      <c r="C178" s="6" t="s">
        <v>31</v>
      </c>
      <c r="D178" s="14">
        <v>2011</v>
      </c>
      <c r="E178" s="15">
        <v>0</v>
      </c>
      <c r="F178" s="22">
        <v>7</v>
      </c>
      <c r="G178" s="15">
        <v>59</v>
      </c>
      <c r="H178" s="20">
        <v>11.8644</v>
      </c>
      <c r="I178" s="15">
        <v>5.6562000000000001</v>
      </c>
      <c r="J178" s="15">
        <v>24.887</v>
      </c>
      <c r="K178" s="15">
        <v>0</v>
      </c>
      <c r="L178" s="15" t="s">
        <v>3</v>
      </c>
      <c r="M178" s="14" t="s">
        <v>3</v>
      </c>
      <c r="N178" s="14" t="s">
        <v>3</v>
      </c>
      <c r="O178" s="14" t="s">
        <v>3</v>
      </c>
      <c r="R178" s="14" t="s">
        <v>3</v>
      </c>
      <c r="S178" s="14" t="s">
        <v>3</v>
      </c>
      <c r="T178" s="14" t="s">
        <v>3</v>
      </c>
      <c r="U178" s="14" t="s">
        <v>3</v>
      </c>
    </row>
    <row r="179" spans="1:24" x14ac:dyDescent="0.2">
      <c r="A179" s="6" t="s">
        <v>2</v>
      </c>
      <c r="B179" s="6" t="s">
        <v>39</v>
      </c>
      <c r="C179" s="6" t="s">
        <v>31</v>
      </c>
      <c r="D179" s="14">
        <v>2011</v>
      </c>
      <c r="E179" s="15">
        <v>1</v>
      </c>
      <c r="F179" s="22">
        <v>1129</v>
      </c>
      <c r="G179" s="15">
        <v>5869</v>
      </c>
      <c r="H179" s="20">
        <v>19.236699999999999</v>
      </c>
      <c r="I179" s="15">
        <v>18.146699999999999</v>
      </c>
      <c r="J179" s="15">
        <v>20.391999999999999</v>
      </c>
      <c r="K179" s="15">
        <v>0</v>
      </c>
      <c r="L179" s="15" t="s">
        <v>3</v>
      </c>
      <c r="M179" s="14" t="s">
        <v>3</v>
      </c>
      <c r="N179" s="14" t="s">
        <v>3</v>
      </c>
      <c r="O179" s="14" t="s">
        <v>3</v>
      </c>
      <c r="R179" s="14">
        <v>1.6214</v>
      </c>
      <c r="S179" s="14">
        <v>0.7712</v>
      </c>
      <c r="T179" s="14">
        <v>3.4087999999999998</v>
      </c>
      <c r="U179" s="14">
        <v>0.20242199999999999</v>
      </c>
    </row>
    <row r="180" spans="1:24" x14ac:dyDescent="0.2">
      <c r="A180" s="6" t="s">
        <v>2</v>
      </c>
      <c r="B180" s="6" t="s">
        <v>39</v>
      </c>
      <c r="C180" s="6" t="s">
        <v>31</v>
      </c>
      <c r="D180" s="14">
        <v>2016</v>
      </c>
      <c r="E180" s="15">
        <v>0</v>
      </c>
      <c r="F180" s="22" t="s">
        <v>3</v>
      </c>
      <c r="G180" s="15" t="s">
        <v>3</v>
      </c>
      <c r="H180" s="20" t="s">
        <v>3</v>
      </c>
      <c r="I180" s="15" t="s">
        <v>3</v>
      </c>
      <c r="J180" s="15" t="s">
        <v>3</v>
      </c>
      <c r="K180" s="15" t="s">
        <v>3</v>
      </c>
      <c r="L180" s="15" t="s">
        <v>3</v>
      </c>
      <c r="M180" s="14" t="s">
        <v>3</v>
      </c>
      <c r="N180" s="14" t="s">
        <v>3</v>
      </c>
      <c r="O180" s="14" t="s">
        <v>3</v>
      </c>
      <c r="Q180" s="14" t="s">
        <v>30</v>
      </c>
      <c r="R180" s="14" t="s">
        <v>3</v>
      </c>
      <c r="S180" s="14" t="s">
        <v>3</v>
      </c>
      <c r="T180" s="14" t="s">
        <v>3</v>
      </c>
      <c r="U180" s="14" t="s">
        <v>3</v>
      </c>
      <c r="X180" s="6" t="s">
        <v>30</v>
      </c>
    </row>
    <row r="181" spans="1:24" x14ac:dyDescent="0.2">
      <c r="A181" s="6" t="s">
        <v>2</v>
      </c>
      <c r="B181" s="6" t="s">
        <v>39</v>
      </c>
      <c r="C181" s="6" t="s">
        <v>31</v>
      </c>
      <c r="D181" s="14">
        <v>2016</v>
      </c>
      <c r="E181" s="15">
        <v>1</v>
      </c>
      <c r="F181" s="22">
        <v>1683</v>
      </c>
      <c r="G181" s="15">
        <v>9584</v>
      </c>
      <c r="H181" s="20">
        <v>17.560500000000001</v>
      </c>
      <c r="I181" s="15">
        <v>16.741299999999999</v>
      </c>
      <c r="J181" s="15">
        <v>18.420000000000002</v>
      </c>
      <c r="K181" s="15">
        <v>0</v>
      </c>
      <c r="L181" s="15">
        <v>0.91290000000000004</v>
      </c>
      <c r="M181" s="14">
        <v>0.84660000000000002</v>
      </c>
      <c r="N181" s="14">
        <v>0.98440000000000005</v>
      </c>
      <c r="O181" s="14">
        <v>1.7798000000000001E-2</v>
      </c>
      <c r="P181" s="24">
        <v>1</v>
      </c>
      <c r="R181" s="14" t="s">
        <v>3</v>
      </c>
      <c r="S181" s="14" t="s">
        <v>3</v>
      </c>
      <c r="T181" s="14" t="s">
        <v>3</v>
      </c>
      <c r="U181" s="14" t="s">
        <v>3</v>
      </c>
      <c r="W181" s="6" t="s">
        <v>30</v>
      </c>
    </row>
    <row r="182" spans="1:24" s="11" customFormat="1" x14ac:dyDescent="0.2">
      <c r="A182" s="11" t="s">
        <v>2</v>
      </c>
      <c r="B182" s="11" t="s">
        <v>39</v>
      </c>
      <c r="C182" s="11" t="s">
        <v>32</v>
      </c>
      <c r="D182" s="16">
        <v>2011</v>
      </c>
      <c r="E182" s="16">
        <v>0</v>
      </c>
      <c r="F182" s="22">
        <v>12</v>
      </c>
      <c r="G182" s="16">
        <v>125</v>
      </c>
      <c r="H182" s="20">
        <v>9.6</v>
      </c>
      <c r="I182" s="16">
        <v>5.4519000000000002</v>
      </c>
      <c r="J182" s="16">
        <v>16.904</v>
      </c>
      <c r="K182" s="16">
        <v>0</v>
      </c>
      <c r="L182" s="16" t="s">
        <v>3</v>
      </c>
      <c r="M182" s="16" t="s">
        <v>3</v>
      </c>
      <c r="N182" s="16" t="s">
        <v>3</v>
      </c>
      <c r="O182" s="16" t="s">
        <v>3</v>
      </c>
      <c r="P182" s="24"/>
      <c r="Q182" s="16"/>
      <c r="R182" s="16" t="s">
        <v>3</v>
      </c>
      <c r="S182" s="16" t="s">
        <v>3</v>
      </c>
      <c r="T182" s="16" t="s">
        <v>3</v>
      </c>
      <c r="U182" s="16" t="s">
        <v>3</v>
      </c>
      <c r="V182" s="16"/>
    </row>
    <row r="183" spans="1:24" s="11" customFormat="1" x14ac:dyDescent="0.2">
      <c r="A183" s="11" t="s">
        <v>2</v>
      </c>
      <c r="B183" s="11" t="s">
        <v>39</v>
      </c>
      <c r="C183" s="11" t="s">
        <v>32</v>
      </c>
      <c r="D183" s="16">
        <v>2011</v>
      </c>
      <c r="E183" s="16">
        <v>1</v>
      </c>
      <c r="F183" s="22">
        <v>143</v>
      </c>
      <c r="G183" s="16">
        <v>704</v>
      </c>
      <c r="H183" s="20">
        <v>20.3125</v>
      </c>
      <c r="I183" s="16">
        <v>17.241800000000001</v>
      </c>
      <c r="J183" s="16">
        <v>23.93</v>
      </c>
      <c r="K183" s="16">
        <v>0</v>
      </c>
      <c r="L183" s="16" t="s">
        <v>3</v>
      </c>
      <c r="M183" s="16" t="s">
        <v>3</v>
      </c>
      <c r="N183" s="16" t="s">
        <v>3</v>
      </c>
      <c r="O183" s="16" t="s">
        <v>3</v>
      </c>
      <c r="P183" s="24"/>
      <c r="Q183" s="16"/>
      <c r="R183" s="16">
        <v>2.1158999999999999</v>
      </c>
      <c r="S183" s="16">
        <v>1.1739999999999999</v>
      </c>
      <c r="T183" s="16">
        <v>3.8134000000000001</v>
      </c>
      <c r="U183" s="16">
        <v>1.2640999999999999E-2</v>
      </c>
      <c r="V183" s="16">
        <v>1</v>
      </c>
    </row>
    <row r="184" spans="1:24" s="11" customFormat="1" x14ac:dyDescent="0.2">
      <c r="A184" s="11" t="s">
        <v>2</v>
      </c>
      <c r="B184" s="11" t="s">
        <v>39</v>
      </c>
      <c r="C184" s="11" t="s">
        <v>32</v>
      </c>
      <c r="D184" s="16">
        <v>2016</v>
      </c>
      <c r="E184" s="16">
        <v>0</v>
      </c>
      <c r="F184" s="22">
        <v>6</v>
      </c>
      <c r="G184" s="16">
        <v>364</v>
      </c>
      <c r="H184" s="20">
        <v>1.6484000000000001</v>
      </c>
      <c r="I184" s="16">
        <v>0.74050000000000005</v>
      </c>
      <c r="J184" s="16">
        <v>3.669</v>
      </c>
      <c r="K184" s="16">
        <v>0</v>
      </c>
      <c r="L184" s="16">
        <v>0.17169999999999999</v>
      </c>
      <c r="M184" s="16">
        <v>6.4439999999999997E-2</v>
      </c>
      <c r="N184" s="16">
        <v>0.45750000000000002</v>
      </c>
      <c r="O184" s="16">
        <v>4.2499999999999998E-4</v>
      </c>
      <c r="P184" s="24">
        <v>1</v>
      </c>
      <c r="Q184" s="16"/>
      <c r="R184" s="16" t="s">
        <v>3</v>
      </c>
      <c r="S184" s="16" t="s">
        <v>3</v>
      </c>
      <c r="T184" s="16" t="s">
        <v>3</v>
      </c>
      <c r="U184" s="16" t="s">
        <v>3</v>
      </c>
      <c r="V184" s="16"/>
    </row>
    <row r="185" spans="1:24" s="11" customFormat="1" x14ac:dyDescent="0.2">
      <c r="A185" s="11" t="s">
        <v>2</v>
      </c>
      <c r="B185" s="11" t="s">
        <v>39</v>
      </c>
      <c r="C185" s="11" t="s">
        <v>32</v>
      </c>
      <c r="D185" s="16">
        <v>2016</v>
      </c>
      <c r="E185" s="16">
        <v>1</v>
      </c>
      <c r="F185" s="22">
        <v>277</v>
      </c>
      <c r="G185" s="16">
        <v>1076</v>
      </c>
      <c r="H185" s="20">
        <v>25.743500000000001</v>
      </c>
      <c r="I185" s="16">
        <v>22.883600000000001</v>
      </c>
      <c r="J185" s="16">
        <v>28.960999999999999</v>
      </c>
      <c r="K185" s="16">
        <v>0</v>
      </c>
      <c r="L185" s="16">
        <v>1.2674000000000001</v>
      </c>
      <c r="M185" s="16">
        <v>1.0357000000000001</v>
      </c>
      <c r="N185" s="16">
        <v>1.5508</v>
      </c>
      <c r="O185" s="16">
        <v>2.1387E-2</v>
      </c>
      <c r="P185" s="24">
        <v>1</v>
      </c>
      <c r="Q185" s="16"/>
      <c r="R185" s="16">
        <v>15.617699999999999</v>
      </c>
      <c r="S185" s="16">
        <v>6.9561999999999999</v>
      </c>
      <c r="T185" s="16">
        <v>35.064100000000003</v>
      </c>
      <c r="U185" s="16">
        <v>0</v>
      </c>
      <c r="V185" s="16">
        <v>1</v>
      </c>
    </row>
    <row r="186" spans="1:24" x14ac:dyDescent="0.2">
      <c r="A186" s="6" t="s">
        <v>2</v>
      </c>
      <c r="B186" s="6" t="s">
        <v>40</v>
      </c>
      <c r="C186" s="6" t="s">
        <v>47</v>
      </c>
      <c r="D186" s="14">
        <v>2011</v>
      </c>
      <c r="E186" s="15">
        <v>1</v>
      </c>
      <c r="F186" s="22" t="s">
        <v>3</v>
      </c>
      <c r="G186" s="15" t="s">
        <v>3</v>
      </c>
      <c r="H186" s="20" t="s">
        <v>3</v>
      </c>
      <c r="I186" s="15" t="s">
        <v>3</v>
      </c>
      <c r="J186" s="15" t="s">
        <v>3</v>
      </c>
      <c r="K186" s="15" t="s">
        <v>3</v>
      </c>
      <c r="L186" s="15" t="s">
        <v>3</v>
      </c>
      <c r="M186" s="14" t="s">
        <v>3</v>
      </c>
      <c r="N186" s="14" t="s">
        <v>3</v>
      </c>
      <c r="O186" s="14" t="s">
        <v>3</v>
      </c>
      <c r="R186" s="14" t="s">
        <v>3</v>
      </c>
      <c r="S186" s="14" t="s">
        <v>3</v>
      </c>
      <c r="T186" s="14" t="s">
        <v>3</v>
      </c>
      <c r="U186" s="14" t="s">
        <v>3</v>
      </c>
      <c r="X186" s="6" t="s">
        <v>30</v>
      </c>
    </row>
    <row r="187" spans="1:24" x14ac:dyDescent="0.2">
      <c r="A187" s="6" t="s">
        <v>2</v>
      </c>
      <c r="B187" s="6" t="s">
        <v>40</v>
      </c>
      <c r="C187" s="6" t="s">
        <v>47</v>
      </c>
      <c r="D187" s="14">
        <v>2016</v>
      </c>
      <c r="E187" s="15">
        <v>1</v>
      </c>
      <c r="F187" s="22">
        <v>24</v>
      </c>
      <c r="G187" s="15">
        <v>60</v>
      </c>
      <c r="H187" s="20">
        <v>40</v>
      </c>
      <c r="I187" s="15">
        <v>26.8108</v>
      </c>
      <c r="J187" s="15">
        <v>59.677999999999997</v>
      </c>
      <c r="K187" s="15">
        <v>6.9999999999999999E-6</v>
      </c>
      <c r="L187" s="15" t="s">
        <v>3</v>
      </c>
      <c r="M187" s="14" t="s">
        <v>3</v>
      </c>
      <c r="N187" s="14" t="s">
        <v>3</v>
      </c>
      <c r="O187" s="14" t="s">
        <v>3</v>
      </c>
      <c r="Q187" s="14" t="s">
        <v>30</v>
      </c>
      <c r="R187" s="14" t="s">
        <v>3</v>
      </c>
      <c r="S187" s="14" t="s">
        <v>3</v>
      </c>
      <c r="T187" s="14" t="s">
        <v>3</v>
      </c>
      <c r="U187" s="14" t="s">
        <v>3</v>
      </c>
    </row>
    <row r="188" spans="1:24" s="11" customFormat="1" x14ac:dyDescent="0.2">
      <c r="A188" s="11" t="s">
        <v>2</v>
      </c>
      <c r="B188" s="11" t="s">
        <v>40</v>
      </c>
      <c r="C188" s="11" t="s">
        <v>44</v>
      </c>
      <c r="D188" s="16">
        <v>2011</v>
      </c>
      <c r="E188" s="16">
        <v>1</v>
      </c>
      <c r="F188" s="22">
        <v>35</v>
      </c>
      <c r="G188" s="16">
        <v>85</v>
      </c>
      <c r="H188" s="20">
        <v>41.176499999999997</v>
      </c>
      <c r="I188" s="16">
        <v>29.564399999999999</v>
      </c>
      <c r="J188" s="16">
        <v>57.348999999999997</v>
      </c>
      <c r="K188" s="16">
        <v>0</v>
      </c>
      <c r="L188" s="16" t="s">
        <v>3</v>
      </c>
      <c r="M188" s="16" t="s">
        <v>3</v>
      </c>
      <c r="N188" s="16" t="s">
        <v>3</v>
      </c>
      <c r="O188" s="16" t="s">
        <v>3</v>
      </c>
      <c r="P188" s="24"/>
      <c r="Q188" s="16"/>
      <c r="R188" s="16" t="s">
        <v>3</v>
      </c>
      <c r="S188" s="16" t="s">
        <v>3</v>
      </c>
      <c r="T188" s="16" t="s">
        <v>3</v>
      </c>
      <c r="U188" s="16" t="s">
        <v>3</v>
      </c>
      <c r="V188" s="16"/>
    </row>
    <row r="189" spans="1:24" s="11" customFormat="1" x14ac:dyDescent="0.2">
      <c r="A189" s="11" t="s">
        <v>2</v>
      </c>
      <c r="B189" s="11" t="s">
        <v>40</v>
      </c>
      <c r="C189" s="11" t="s">
        <v>44</v>
      </c>
      <c r="D189" s="16">
        <v>2016</v>
      </c>
      <c r="E189" s="16">
        <v>1</v>
      </c>
      <c r="F189" s="22">
        <v>158</v>
      </c>
      <c r="G189" s="16">
        <v>328</v>
      </c>
      <c r="H189" s="20">
        <v>48.170699999999997</v>
      </c>
      <c r="I189" s="16">
        <v>41.215899999999998</v>
      </c>
      <c r="J189" s="16">
        <v>56.298999999999999</v>
      </c>
      <c r="K189" s="16">
        <v>0</v>
      </c>
      <c r="L189" s="16">
        <v>1.1698999999999999</v>
      </c>
      <c r="M189" s="16">
        <v>0.81120000000000003</v>
      </c>
      <c r="N189" s="16">
        <v>1.6871</v>
      </c>
      <c r="O189" s="16">
        <v>0.40103299999999997</v>
      </c>
      <c r="P189" s="24"/>
      <c r="Q189" s="16"/>
      <c r="R189" s="16" t="s">
        <v>3</v>
      </c>
      <c r="S189" s="16" t="s">
        <v>3</v>
      </c>
      <c r="T189" s="16" t="s">
        <v>3</v>
      </c>
      <c r="U189" s="16" t="s">
        <v>3</v>
      </c>
      <c r="V189" s="16"/>
    </row>
    <row r="190" spans="1:24" x14ac:dyDescent="0.2">
      <c r="A190" s="6" t="s">
        <v>2</v>
      </c>
      <c r="B190" s="6" t="s">
        <v>40</v>
      </c>
      <c r="C190" s="6" t="s">
        <v>45</v>
      </c>
      <c r="D190" s="14">
        <v>2011</v>
      </c>
      <c r="E190" s="15">
        <v>1</v>
      </c>
      <c r="F190" s="22">
        <v>27</v>
      </c>
      <c r="G190" s="15">
        <v>45</v>
      </c>
      <c r="H190" s="20">
        <v>60</v>
      </c>
      <c r="I190" s="15">
        <v>41.146900000000002</v>
      </c>
      <c r="J190" s="15">
        <v>87.491</v>
      </c>
      <c r="K190" s="15">
        <v>7.9469999999999992E-3</v>
      </c>
      <c r="L190" s="15" t="s">
        <v>3</v>
      </c>
      <c r="M190" s="14" t="s">
        <v>3</v>
      </c>
      <c r="N190" s="14" t="s">
        <v>3</v>
      </c>
      <c r="O190" s="14" t="s">
        <v>3</v>
      </c>
      <c r="R190" s="14" t="s">
        <v>3</v>
      </c>
      <c r="S190" s="14" t="s">
        <v>3</v>
      </c>
      <c r="T190" s="14" t="s">
        <v>3</v>
      </c>
      <c r="U190" s="14" t="s">
        <v>3</v>
      </c>
    </row>
    <row r="191" spans="1:24" x14ac:dyDescent="0.2">
      <c r="A191" s="6" t="s">
        <v>2</v>
      </c>
      <c r="B191" s="6" t="s">
        <v>40</v>
      </c>
      <c r="C191" s="6" t="s">
        <v>45</v>
      </c>
      <c r="D191" s="14">
        <v>2016</v>
      </c>
      <c r="E191" s="15">
        <v>1</v>
      </c>
      <c r="F191" s="22">
        <v>93</v>
      </c>
      <c r="G191" s="15">
        <v>169</v>
      </c>
      <c r="H191" s="20">
        <v>55.029600000000002</v>
      </c>
      <c r="I191" s="15">
        <v>44.908700000000003</v>
      </c>
      <c r="J191" s="15">
        <v>67.430999999999997</v>
      </c>
      <c r="K191" s="15">
        <v>0</v>
      </c>
      <c r="L191" s="15">
        <v>0.91720000000000002</v>
      </c>
      <c r="M191" s="14">
        <v>0.59750000000000003</v>
      </c>
      <c r="N191" s="14">
        <v>1.4077</v>
      </c>
      <c r="O191" s="14">
        <v>0.69242700000000001</v>
      </c>
      <c r="R191" s="14" t="s">
        <v>3</v>
      </c>
      <c r="S191" s="14" t="s">
        <v>3</v>
      </c>
      <c r="T191" s="14" t="s">
        <v>3</v>
      </c>
      <c r="U191" s="14" t="s">
        <v>3</v>
      </c>
    </row>
    <row r="192" spans="1:24" s="11" customFormat="1" x14ac:dyDescent="0.2">
      <c r="A192" s="11" t="s">
        <v>2</v>
      </c>
      <c r="B192" s="11" t="s">
        <v>40</v>
      </c>
      <c r="C192" s="11" t="s">
        <v>46</v>
      </c>
      <c r="D192" s="16">
        <v>2011</v>
      </c>
      <c r="E192" s="16">
        <v>1</v>
      </c>
      <c r="F192" s="22">
        <v>21</v>
      </c>
      <c r="G192" s="16">
        <v>31</v>
      </c>
      <c r="H192" s="20">
        <v>67.741900000000001</v>
      </c>
      <c r="I192" s="16">
        <v>44.168300000000002</v>
      </c>
      <c r="J192" s="16">
        <v>103.89700000000001</v>
      </c>
      <c r="K192" s="16">
        <v>7.4302000000000007E-2</v>
      </c>
      <c r="L192" s="16" t="s">
        <v>3</v>
      </c>
      <c r="M192" s="16" t="s">
        <v>3</v>
      </c>
      <c r="N192" s="16" t="s">
        <v>3</v>
      </c>
      <c r="O192" s="16" t="s">
        <v>3</v>
      </c>
      <c r="P192" s="24"/>
      <c r="Q192" s="16"/>
      <c r="R192" s="16" t="s">
        <v>3</v>
      </c>
      <c r="S192" s="16" t="s">
        <v>3</v>
      </c>
      <c r="T192" s="16" t="s">
        <v>3</v>
      </c>
      <c r="U192" s="16" t="s">
        <v>3</v>
      </c>
      <c r="V192" s="16"/>
    </row>
    <row r="193" spans="1:24" s="11" customFormat="1" x14ac:dyDescent="0.2">
      <c r="A193" s="11" t="s">
        <v>2</v>
      </c>
      <c r="B193" s="11" t="s">
        <v>40</v>
      </c>
      <c r="C193" s="11" t="s">
        <v>46</v>
      </c>
      <c r="D193" s="16">
        <v>2016</v>
      </c>
      <c r="E193" s="16">
        <v>1</v>
      </c>
      <c r="F193" s="22">
        <v>40</v>
      </c>
      <c r="G193" s="16">
        <v>67</v>
      </c>
      <c r="H193" s="20">
        <v>59.701500000000003</v>
      </c>
      <c r="I193" s="16">
        <v>43.792400000000001</v>
      </c>
      <c r="J193" s="16">
        <v>81.39</v>
      </c>
      <c r="K193" s="16">
        <v>1.1050000000000001E-3</v>
      </c>
      <c r="L193" s="16">
        <v>0.88129999999999997</v>
      </c>
      <c r="M193" s="16">
        <v>0.51970000000000005</v>
      </c>
      <c r="N193" s="16">
        <v>1.4944999999999999</v>
      </c>
      <c r="O193" s="16">
        <v>0.63916899999999999</v>
      </c>
      <c r="P193" s="24"/>
      <c r="Q193" s="16"/>
      <c r="R193" s="16" t="s">
        <v>3</v>
      </c>
      <c r="S193" s="16" t="s">
        <v>3</v>
      </c>
      <c r="T193" s="16" t="s">
        <v>3</v>
      </c>
      <c r="U193" s="16" t="s">
        <v>3</v>
      </c>
      <c r="V193" s="16"/>
    </row>
    <row r="194" spans="1:24" x14ac:dyDescent="0.2">
      <c r="A194" s="6" t="s">
        <v>2</v>
      </c>
      <c r="B194" s="6" t="s">
        <v>40</v>
      </c>
      <c r="C194" s="6" t="s">
        <v>31</v>
      </c>
      <c r="D194" s="14">
        <v>2011</v>
      </c>
      <c r="E194" s="15">
        <v>0</v>
      </c>
      <c r="F194" s="22" t="s">
        <v>3</v>
      </c>
      <c r="G194" s="15" t="s">
        <v>3</v>
      </c>
      <c r="H194" s="20" t="s">
        <v>3</v>
      </c>
      <c r="I194" s="15" t="s">
        <v>3</v>
      </c>
      <c r="J194" s="15" t="s">
        <v>3</v>
      </c>
      <c r="K194" s="15" t="s">
        <v>3</v>
      </c>
      <c r="L194" s="15" t="s">
        <v>3</v>
      </c>
      <c r="M194" s="14" t="s">
        <v>3</v>
      </c>
      <c r="N194" s="14" t="s">
        <v>3</v>
      </c>
      <c r="O194" s="14" t="s">
        <v>3</v>
      </c>
      <c r="R194" s="14" t="s">
        <v>3</v>
      </c>
      <c r="S194" s="14" t="s">
        <v>3</v>
      </c>
      <c r="T194" s="14" t="s">
        <v>3</v>
      </c>
      <c r="U194" s="14" t="s">
        <v>3</v>
      </c>
      <c r="X194" s="6" t="s">
        <v>30</v>
      </c>
    </row>
    <row r="195" spans="1:24" x14ac:dyDescent="0.2">
      <c r="A195" s="6" t="s">
        <v>2</v>
      </c>
      <c r="B195" s="6" t="s">
        <v>40</v>
      </c>
      <c r="C195" s="6" t="s">
        <v>31</v>
      </c>
      <c r="D195" s="14">
        <v>2011</v>
      </c>
      <c r="E195" s="15">
        <v>1</v>
      </c>
      <c r="F195" s="22">
        <v>196</v>
      </c>
      <c r="G195" s="15">
        <v>354</v>
      </c>
      <c r="H195" s="20">
        <v>55.367199999999997</v>
      </c>
      <c r="I195" s="15">
        <v>48.134099999999997</v>
      </c>
      <c r="J195" s="15">
        <v>63.686999999999998</v>
      </c>
      <c r="K195" s="15">
        <v>0</v>
      </c>
      <c r="L195" s="15" t="s">
        <v>3</v>
      </c>
      <c r="M195" s="14" t="s">
        <v>3</v>
      </c>
      <c r="N195" s="14" t="s">
        <v>3</v>
      </c>
      <c r="O195" s="14" t="s">
        <v>3</v>
      </c>
      <c r="R195" s="14" t="s">
        <v>3</v>
      </c>
      <c r="S195" s="14" t="s">
        <v>3</v>
      </c>
      <c r="T195" s="14" t="s">
        <v>3</v>
      </c>
      <c r="U195" s="14" t="s">
        <v>3</v>
      </c>
      <c r="W195" s="6" t="s">
        <v>30</v>
      </c>
    </row>
    <row r="196" spans="1:24" s="10" customFormat="1" x14ac:dyDescent="0.2">
      <c r="A196" s="10" t="s">
        <v>2</v>
      </c>
      <c r="B196" s="10" t="s">
        <v>40</v>
      </c>
      <c r="C196" s="10" t="s">
        <v>31</v>
      </c>
      <c r="D196" s="15">
        <v>2016</v>
      </c>
      <c r="E196" s="15">
        <v>0</v>
      </c>
      <c r="F196" s="22" t="s">
        <v>3</v>
      </c>
      <c r="G196" s="15" t="s">
        <v>3</v>
      </c>
      <c r="H196" s="20" t="s">
        <v>3</v>
      </c>
      <c r="I196" s="15" t="s">
        <v>3</v>
      </c>
      <c r="J196" s="15" t="s">
        <v>3</v>
      </c>
      <c r="K196" s="15" t="s">
        <v>3</v>
      </c>
      <c r="L196" s="15" t="s">
        <v>3</v>
      </c>
      <c r="M196" s="15" t="s">
        <v>3</v>
      </c>
      <c r="N196" s="15" t="s">
        <v>3</v>
      </c>
      <c r="O196" s="15" t="s">
        <v>3</v>
      </c>
      <c r="P196" s="24"/>
      <c r="Q196" s="15"/>
      <c r="R196" s="15" t="s">
        <v>3</v>
      </c>
      <c r="S196" s="15" t="s">
        <v>3</v>
      </c>
      <c r="T196" s="15" t="s">
        <v>3</v>
      </c>
      <c r="U196" s="15" t="s">
        <v>3</v>
      </c>
      <c r="V196" s="15"/>
      <c r="X196" s="10" t="s">
        <v>30</v>
      </c>
    </row>
    <row r="197" spans="1:24" s="10" customFormat="1" x14ac:dyDescent="0.2">
      <c r="A197" s="10" t="s">
        <v>2</v>
      </c>
      <c r="B197" s="10" t="s">
        <v>40</v>
      </c>
      <c r="C197" s="10" t="s">
        <v>31</v>
      </c>
      <c r="D197" s="15">
        <v>2016</v>
      </c>
      <c r="E197" s="15">
        <v>1</v>
      </c>
      <c r="F197" s="22">
        <v>515</v>
      </c>
      <c r="G197" s="15">
        <v>1106</v>
      </c>
      <c r="H197" s="20">
        <v>46.5642</v>
      </c>
      <c r="I197" s="15">
        <v>42.711399999999998</v>
      </c>
      <c r="J197" s="15">
        <v>50.765000000000001</v>
      </c>
      <c r="K197" s="15">
        <v>0</v>
      </c>
      <c r="L197" s="15">
        <v>0.84099999999999997</v>
      </c>
      <c r="M197" s="15">
        <v>0.71340000000000003</v>
      </c>
      <c r="N197" s="15">
        <v>0.99139999999999995</v>
      </c>
      <c r="O197" s="15">
        <v>3.9097E-2</v>
      </c>
      <c r="P197" s="24">
        <v>1</v>
      </c>
      <c r="Q197" s="15"/>
      <c r="R197" s="15" t="s">
        <v>3</v>
      </c>
      <c r="S197" s="15" t="s">
        <v>3</v>
      </c>
      <c r="T197" s="15" t="s">
        <v>3</v>
      </c>
      <c r="U197" s="15" t="s">
        <v>3</v>
      </c>
      <c r="V197" s="15"/>
    </row>
    <row r="198" spans="1:24" x14ac:dyDescent="0.2">
      <c r="A198" s="6" t="s">
        <v>2</v>
      </c>
      <c r="B198" s="6" t="s">
        <v>40</v>
      </c>
      <c r="C198" s="6" t="s">
        <v>32</v>
      </c>
      <c r="D198" s="14">
        <v>2011</v>
      </c>
      <c r="E198" s="15">
        <v>0</v>
      </c>
      <c r="F198" s="22" t="s">
        <v>3</v>
      </c>
      <c r="G198" s="15" t="s">
        <v>3</v>
      </c>
      <c r="H198" s="20" t="s">
        <v>3</v>
      </c>
      <c r="I198" s="15" t="s">
        <v>3</v>
      </c>
      <c r="J198" s="15" t="s">
        <v>3</v>
      </c>
      <c r="K198" s="15" t="s">
        <v>3</v>
      </c>
      <c r="L198" s="15" t="s">
        <v>3</v>
      </c>
      <c r="M198" s="14" t="s">
        <v>3</v>
      </c>
      <c r="N198" s="14" t="s">
        <v>3</v>
      </c>
      <c r="O198" s="14" t="s">
        <v>3</v>
      </c>
      <c r="R198" s="14" t="s">
        <v>3</v>
      </c>
      <c r="S198" s="14" t="s">
        <v>3</v>
      </c>
      <c r="T198" s="14" t="s">
        <v>3</v>
      </c>
      <c r="U198" s="14" t="s">
        <v>3</v>
      </c>
      <c r="X198" s="6" t="s">
        <v>30</v>
      </c>
    </row>
    <row r="199" spans="1:24" x14ac:dyDescent="0.2">
      <c r="A199" s="6" t="s">
        <v>2</v>
      </c>
      <c r="B199" s="6" t="s">
        <v>40</v>
      </c>
      <c r="C199" s="6" t="s">
        <v>32</v>
      </c>
      <c r="D199" s="14">
        <v>2011</v>
      </c>
      <c r="E199" s="15">
        <v>1</v>
      </c>
      <c r="F199" s="22">
        <v>75</v>
      </c>
      <c r="G199" s="15">
        <v>188</v>
      </c>
      <c r="H199" s="20">
        <v>39.893599999999999</v>
      </c>
      <c r="I199" s="15">
        <v>31.813800000000001</v>
      </c>
      <c r="J199" s="15">
        <v>50.026000000000003</v>
      </c>
      <c r="K199" s="15">
        <v>0</v>
      </c>
      <c r="L199" s="15" t="s">
        <v>3</v>
      </c>
      <c r="M199" s="14" t="s">
        <v>3</v>
      </c>
      <c r="N199" s="14" t="s">
        <v>3</v>
      </c>
      <c r="O199" s="14" t="s">
        <v>3</v>
      </c>
      <c r="R199" s="14" t="s">
        <v>3</v>
      </c>
      <c r="S199" s="14" t="s">
        <v>3</v>
      </c>
      <c r="T199" s="14" t="s">
        <v>3</v>
      </c>
      <c r="U199" s="14" t="s">
        <v>3</v>
      </c>
      <c r="W199" s="6" t="s">
        <v>30</v>
      </c>
    </row>
    <row r="200" spans="1:24" x14ac:dyDescent="0.2">
      <c r="A200" s="6" t="s">
        <v>2</v>
      </c>
      <c r="B200" s="6" t="s">
        <v>40</v>
      </c>
      <c r="C200" s="6" t="s">
        <v>32</v>
      </c>
      <c r="D200" s="14">
        <v>2016</v>
      </c>
      <c r="E200" s="15">
        <v>0</v>
      </c>
      <c r="F200" s="22" t="s">
        <v>3</v>
      </c>
      <c r="G200" s="15" t="s">
        <v>3</v>
      </c>
      <c r="H200" s="20" t="s">
        <v>3</v>
      </c>
      <c r="I200" s="15" t="s">
        <v>3</v>
      </c>
      <c r="J200" s="15" t="s">
        <v>3</v>
      </c>
      <c r="K200" s="15" t="s">
        <v>3</v>
      </c>
      <c r="L200" s="15" t="s">
        <v>3</v>
      </c>
      <c r="M200" s="14" t="s">
        <v>3</v>
      </c>
      <c r="N200" s="14" t="s">
        <v>3</v>
      </c>
      <c r="O200" s="14" t="s">
        <v>3</v>
      </c>
      <c r="Q200" s="14" t="s">
        <v>30</v>
      </c>
      <c r="R200" s="14" t="s">
        <v>3</v>
      </c>
      <c r="S200" s="14" t="s">
        <v>3</v>
      </c>
      <c r="T200" s="14" t="s">
        <v>3</v>
      </c>
      <c r="U200" s="14" t="s">
        <v>3</v>
      </c>
      <c r="X200" s="6" t="s">
        <v>30</v>
      </c>
    </row>
    <row r="201" spans="1:24" x14ac:dyDescent="0.2">
      <c r="A201" s="6" t="s">
        <v>2</v>
      </c>
      <c r="B201" s="6" t="s">
        <v>40</v>
      </c>
      <c r="C201" s="6" t="s">
        <v>32</v>
      </c>
      <c r="D201" s="14">
        <v>2016</v>
      </c>
      <c r="E201" s="15">
        <v>1</v>
      </c>
      <c r="F201" s="22">
        <v>254</v>
      </c>
      <c r="G201" s="15">
        <v>604</v>
      </c>
      <c r="H201" s="20">
        <v>42.052999999999997</v>
      </c>
      <c r="I201" s="15">
        <v>37.186700000000002</v>
      </c>
      <c r="J201" s="15">
        <v>47.555999999999997</v>
      </c>
      <c r="K201" s="15">
        <v>0</v>
      </c>
      <c r="L201" s="15">
        <v>1.0541</v>
      </c>
      <c r="M201" s="14">
        <v>0.81479999999999997</v>
      </c>
      <c r="N201" s="14">
        <v>1.3637999999999999</v>
      </c>
      <c r="O201" s="14">
        <v>0.68833100000000003</v>
      </c>
      <c r="R201" s="14" t="s">
        <v>3</v>
      </c>
      <c r="S201" s="14" t="s">
        <v>3</v>
      </c>
      <c r="T201" s="14" t="s">
        <v>3</v>
      </c>
      <c r="U201" s="14" t="s">
        <v>3</v>
      </c>
      <c r="W201" s="6" t="s">
        <v>30</v>
      </c>
    </row>
    <row r="202" spans="1:24" s="11" customFormat="1" x14ac:dyDescent="0.2">
      <c r="A202" s="11" t="s">
        <v>2</v>
      </c>
      <c r="B202" s="11" t="s">
        <v>41</v>
      </c>
      <c r="C202" s="11" t="s">
        <v>47</v>
      </c>
      <c r="D202" s="16">
        <v>2011</v>
      </c>
      <c r="E202" s="16">
        <v>0</v>
      </c>
      <c r="F202" s="22" t="s">
        <v>3</v>
      </c>
      <c r="G202" s="16" t="s">
        <v>3</v>
      </c>
      <c r="H202" s="20" t="s">
        <v>3</v>
      </c>
      <c r="I202" s="16" t="s">
        <v>3</v>
      </c>
      <c r="J202" s="16" t="s">
        <v>3</v>
      </c>
      <c r="K202" s="16" t="s">
        <v>3</v>
      </c>
      <c r="L202" s="16" t="s">
        <v>3</v>
      </c>
      <c r="M202" s="16" t="s">
        <v>3</v>
      </c>
      <c r="N202" s="16" t="s">
        <v>3</v>
      </c>
      <c r="O202" s="16" t="s">
        <v>3</v>
      </c>
      <c r="P202" s="24"/>
      <c r="Q202" s="16"/>
      <c r="R202" s="16" t="s">
        <v>3</v>
      </c>
      <c r="S202" s="16" t="s">
        <v>3</v>
      </c>
      <c r="T202" s="16" t="s">
        <v>3</v>
      </c>
      <c r="U202" s="16" t="s">
        <v>3</v>
      </c>
      <c r="V202" s="16"/>
      <c r="X202" s="11" t="s">
        <v>30</v>
      </c>
    </row>
    <row r="203" spans="1:24" s="11" customFormat="1" x14ac:dyDescent="0.2">
      <c r="A203" s="11" t="s">
        <v>2</v>
      </c>
      <c r="B203" s="11" t="s">
        <v>41</v>
      </c>
      <c r="C203" s="11" t="s">
        <v>47</v>
      </c>
      <c r="D203" s="16">
        <v>2011</v>
      </c>
      <c r="E203" s="16">
        <v>1</v>
      </c>
      <c r="F203" s="22">
        <v>793</v>
      </c>
      <c r="G203" s="16">
        <v>2513</v>
      </c>
      <c r="H203" s="20">
        <v>31.555900000000001</v>
      </c>
      <c r="I203" s="16">
        <v>29.4343</v>
      </c>
      <c r="J203" s="16">
        <v>33.83</v>
      </c>
      <c r="K203" s="16">
        <v>0</v>
      </c>
      <c r="L203" s="16" t="s">
        <v>3</v>
      </c>
      <c r="M203" s="16" t="s">
        <v>3</v>
      </c>
      <c r="N203" s="16" t="s">
        <v>3</v>
      </c>
      <c r="O203" s="16" t="s">
        <v>3</v>
      </c>
      <c r="P203" s="24"/>
      <c r="Q203" s="16"/>
      <c r="R203" s="16" t="s">
        <v>3</v>
      </c>
      <c r="S203" s="16" t="s">
        <v>3</v>
      </c>
      <c r="T203" s="16" t="s">
        <v>3</v>
      </c>
      <c r="U203" s="16" t="s">
        <v>3</v>
      </c>
      <c r="V203" s="16"/>
      <c r="W203" s="11" t="s">
        <v>30</v>
      </c>
    </row>
    <row r="204" spans="1:24" s="11" customFormat="1" x14ac:dyDescent="0.2">
      <c r="A204" s="11" t="s">
        <v>2</v>
      </c>
      <c r="B204" s="11" t="s">
        <v>41</v>
      </c>
      <c r="C204" s="11" t="s">
        <v>47</v>
      </c>
      <c r="D204" s="16">
        <v>2016</v>
      </c>
      <c r="E204" s="16">
        <v>0</v>
      </c>
      <c r="F204" s="22" t="s">
        <v>3</v>
      </c>
      <c r="G204" s="16" t="s">
        <v>3</v>
      </c>
      <c r="H204" s="20" t="s">
        <v>3</v>
      </c>
      <c r="I204" s="16" t="s">
        <v>3</v>
      </c>
      <c r="J204" s="16" t="s">
        <v>3</v>
      </c>
      <c r="K204" s="16" t="s">
        <v>3</v>
      </c>
      <c r="L204" s="16" t="s">
        <v>3</v>
      </c>
      <c r="M204" s="16" t="s">
        <v>3</v>
      </c>
      <c r="N204" s="16" t="s">
        <v>3</v>
      </c>
      <c r="O204" s="16" t="s">
        <v>3</v>
      </c>
      <c r="P204" s="24"/>
      <c r="Q204" s="16"/>
      <c r="R204" s="16" t="s">
        <v>3</v>
      </c>
      <c r="S204" s="16" t="s">
        <v>3</v>
      </c>
      <c r="T204" s="16" t="s">
        <v>3</v>
      </c>
      <c r="U204" s="16" t="s">
        <v>3</v>
      </c>
      <c r="V204" s="16"/>
      <c r="X204" s="11" t="s">
        <v>30</v>
      </c>
    </row>
    <row r="205" spans="1:24" s="11" customFormat="1" x14ac:dyDescent="0.2">
      <c r="A205" s="11" t="s">
        <v>2</v>
      </c>
      <c r="B205" s="11" t="s">
        <v>41</v>
      </c>
      <c r="C205" s="11" t="s">
        <v>47</v>
      </c>
      <c r="D205" s="16">
        <v>2016</v>
      </c>
      <c r="E205" s="16">
        <v>1</v>
      </c>
      <c r="F205" s="22">
        <v>700</v>
      </c>
      <c r="G205" s="16">
        <v>1954</v>
      </c>
      <c r="H205" s="20">
        <v>35.823999999999998</v>
      </c>
      <c r="I205" s="16">
        <v>33.265999999999998</v>
      </c>
      <c r="J205" s="16">
        <v>38.579000000000001</v>
      </c>
      <c r="K205" s="16">
        <v>0</v>
      </c>
      <c r="L205" s="16">
        <v>1.1353</v>
      </c>
      <c r="M205" s="16">
        <v>1.0255000000000001</v>
      </c>
      <c r="N205" s="16">
        <v>1.2566999999999999</v>
      </c>
      <c r="O205" s="16">
        <v>1.4442999999999999E-2</v>
      </c>
      <c r="P205" s="24">
        <v>1</v>
      </c>
      <c r="Q205" s="16"/>
      <c r="R205" s="16" t="s">
        <v>3</v>
      </c>
      <c r="S205" s="16" t="s">
        <v>3</v>
      </c>
      <c r="T205" s="16" t="s">
        <v>3</v>
      </c>
      <c r="U205" s="16" t="s">
        <v>3</v>
      </c>
      <c r="V205" s="16"/>
    </row>
    <row r="206" spans="1:24" x14ac:dyDescent="0.2">
      <c r="A206" s="6" t="s">
        <v>2</v>
      </c>
      <c r="B206" s="6" t="s">
        <v>41</v>
      </c>
      <c r="C206" s="6" t="s">
        <v>44</v>
      </c>
      <c r="D206" s="14">
        <v>2011</v>
      </c>
      <c r="E206" s="15">
        <v>0</v>
      </c>
      <c r="F206" s="22">
        <v>0</v>
      </c>
      <c r="G206" s="15">
        <v>24</v>
      </c>
      <c r="H206" s="20" t="s">
        <v>3</v>
      </c>
      <c r="I206" s="15" t="s">
        <v>3</v>
      </c>
      <c r="J206" s="15" t="s">
        <v>3</v>
      </c>
      <c r="K206" s="15" t="s">
        <v>3</v>
      </c>
      <c r="L206" s="15" t="s">
        <v>3</v>
      </c>
      <c r="M206" s="14" t="s">
        <v>3</v>
      </c>
      <c r="N206" s="14" t="s">
        <v>3</v>
      </c>
      <c r="O206" s="14" t="s">
        <v>3</v>
      </c>
      <c r="R206" s="14" t="s">
        <v>3</v>
      </c>
      <c r="S206" s="14" t="s">
        <v>3</v>
      </c>
      <c r="T206" s="14" t="s">
        <v>3</v>
      </c>
      <c r="U206" s="14" t="s">
        <v>3</v>
      </c>
      <c r="X206" s="6" t="s">
        <v>30</v>
      </c>
    </row>
    <row r="207" spans="1:24" x14ac:dyDescent="0.2">
      <c r="A207" s="6" t="s">
        <v>2</v>
      </c>
      <c r="B207" s="6" t="s">
        <v>41</v>
      </c>
      <c r="C207" s="6" t="s">
        <v>44</v>
      </c>
      <c r="D207" s="14">
        <v>2011</v>
      </c>
      <c r="E207" s="15">
        <v>1</v>
      </c>
      <c r="F207" s="22">
        <v>4457</v>
      </c>
      <c r="G207" s="15">
        <v>6910</v>
      </c>
      <c r="H207" s="20">
        <v>64.500699999999995</v>
      </c>
      <c r="I207" s="15">
        <v>62.634599999999999</v>
      </c>
      <c r="J207" s="15">
        <v>66.421999999999997</v>
      </c>
      <c r="K207" s="15">
        <v>0</v>
      </c>
      <c r="L207" s="15" t="s">
        <v>3</v>
      </c>
      <c r="M207" s="14" t="s">
        <v>3</v>
      </c>
      <c r="N207" s="14" t="s">
        <v>3</v>
      </c>
      <c r="O207" s="14" t="s">
        <v>3</v>
      </c>
      <c r="R207" s="14" t="s">
        <v>3</v>
      </c>
      <c r="S207" s="14" t="s">
        <v>3</v>
      </c>
      <c r="T207" s="14" t="s">
        <v>3</v>
      </c>
      <c r="U207" s="14" t="s">
        <v>3</v>
      </c>
    </row>
    <row r="208" spans="1:24" x14ac:dyDescent="0.2">
      <c r="A208" s="6" t="s">
        <v>2</v>
      </c>
      <c r="B208" s="6" t="s">
        <v>41</v>
      </c>
      <c r="C208" s="6" t="s">
        <v>44</v>
      </c>
      <c r="D208" s="14">
        <v>2016</v>
      </c>
      <c r="E208" s="15">
        <v>0</v>
      </c>
      <c r="F208" s="22" t="s">
        <v>3</v>
      </c>
      <c r="G208" s="15" t="s">
        <v>3</v>
      </c>
      <c r="H208" s="20" t="s">
        <v>3</v>
      </c>
      <c r="I208" s="15" t="s">
        <v>3</v>
      </c>
      <c r="J208" s="15" t="s">
        <v>3</v>
      </c>
      <c r="K208" s="15" t="s">
        <v>3</v>
      </c>
      <c r="L208" s="15" t="s">
        <v>3</v>
      </c>
      <c r="M208" s="14" t="s">
        <v>3</v>
      </c>
      <c r="N208" s="14" t="s">
        <v>3</v>
      </c>
      <c r="O208" s="14" t="s">
        <v>3</v>
      </c>
      <c r="R208" s="14" t="s">
        <v>3</v>
      </c>
      <c r="S208" s="14" t="s">
        <v>3</v>
      </c>
      <c r="T208" s="14" t="s">
        <v>3</v>
      </c>
      <c r="U208" s="14" t="s">
        <v>3</v>
      </c>
      <c r="X208" s="6" t="s">
        <v>30</v>
      </c>
    </row>
    <row r="209" spans="1:24" x14ac:dyDescent="0.2">
      <c r="A209" s="6" t="s">
        <v>2</v>
      </c>
      <c r="B209" s="6" t="s">
        <v>41</v>
      </c>
      <c r="C209" s="6" t="s">
        <v>44</v>
      </c>
      <c r="D209" s="14">
        <v>2016</v>
      </c>
      <c r="E209" s="15">
        <v>1</v>
      </c>
      <c r="F209" s="22">
        <v>4475</v>
      </c>
      <c r="G209" s="15">
        <v>6514</v>
      </c>
      <c r="H209" s="20">
        <v>68.6982</v>
      </c>
      <c r="I209" s="15">
        <v>66.714600000000004</v>
      </c>
      <c r="J209" s="15">
        <v>70.741</v>
      </c>
      <c r="K209" s="15">
        <v>0</v>
      </c>
      <c r="L209" s="15">
        <v>1.0650999999999999</v>
      </c>
      <c r="M209" s="14">
        <v>1.0218</v>
      </c>
      <c r="N209" s="14">
        <v>1.1102000000000001</v>
      </c>
      <c r="O209" s="14">
        <v>2.8900000000000002E-3</v>
      </c>
      <c r="P209" s="24">
        <v>1</v>
      </c>
      <c r="R209" s="14" t="s">
        <v>3</v>
      </c>
      <c r="S209" s="14" t="s">
        <v>3</v>
      </c>
      <c r="T209" s="14" t="s">
        <v>3</v>
      </c>
      <c r="U209" s="14" t="s">
        <v>3</v>
      </c>
      <c r="W209" s="6" t="s">
        <v>30</v>
      </c>
    </row>
    <row r="210" spans="1:24" s="11" customFormat="1" x14ac:dyDescent="0.2">
      <c r="A210" s="11" t="s">
        <v>2</v>
      </c>
      <c r="B210" s="11" t="s">
        <v>41</v>
      </c>
      <c r="C210" s="11" t="s">
        <v>45</v>
      </c>
      <c r="D210" s="16">
        <v>2011</v>
      </c>
      <c r="E210" s="16">
        <v>0</v>
      </c>
      <c r="F210" s="22" t="s">
        <v>3</v>
      </c>
      <c r="G210" s="16" t="s">
        <v>3</v>
      </c>
      <c r="H210" s="20" t="s">
        <v>3</v>
      </c>
      <c r="I210" s="16" t="s">
        <v>3</v>
      </c>
      <c r="J210" s="16" t="s">
        <v>3</v>
      </c>
      <c r="K210" s="16" t="s">
        <v>3</v>
      </c>
      <c r="L210" s="16" t="s">
        <v>3</v>
      </c>
      <c r="M210" s="16" t="s">
        <v>3</v>
      </c>
      <c r="N210" s="16" t="s">
        <v>3</v>
      </c>
      <c r="O210" s="16" t="s">
        <v>3</v>
      </c>
      <c r="P210" s="24"/>
      <c r="Q210" s="16"/>
      <c r="R210" s="16" t="s">
        <v>3</v>
      </c>
      <c r="S210" s="16" t="s">
        <v>3</v>
      </c>
      <c r="T210" s="16" t="s">
        <v>3</v>
      </c>
      <c r="U210" s="16" t="s">
        <v>3</v>
      </c>
      <c r="V210" s="16"/>
      <c r="X210" s="11" t="s">
        <v>30</v>
      </c>
    </row>
    <row r="211" spans="1:24" s="11" customFormat="1" x14ac:dyDescent="0.2">
      <c r="A211" s="11" t="s">
        <v>2</v>
      </c>
      <c r="B211" s="11" t="s">
        <v>41</v>
      </c>
      <c r="C211" s="11" t="s">
        <v>45</v>
      </c>
      <c r="D211" s="16">
        <v>2011</v>
      </c>
      <c r="E211" s="16">
        <v>1</v>
      </c>
      <c r="F211" s="22">
        <v>2986</v>
      </c>
      <c r="G211" s="16">
        <v>4093</v>
      </c>
      <c r="H211" s="20">
        <v>72.953800000000001</v>
      </c>
      <c r="I211" s="16">
        <v>70.383499999999998</v>
      </c>
      <c r="J211" s="16">
        <v>75.617999999999995</v>
      </c>
      <c r="K211" s="16">
        <v>0</v>
      </c>
      <c r="L211" s="16" t="s">
        <v>3</v>
      </c>
      <c r="M211" s="16" t="s">
        <v>3</v>
      </c>
      <c r="N211" s="16" t="s">
        <v>3</v>
      </c>
      <c r="O211" s="16" t="s">
        <v>3</v>
      </c>
      <c r="P211" s="24"/>
      <c r="Q211" s="16"/>
      <c r="R211" s="16" t="s">
        <v>3</v>
      </c>
      <c r="S211" s="16" t="s">
        <v>3</v>
      </c>
      <c r="T211" s="16" t="s">
        <v>3</v>
      </c>
      <c r="U211" s="16" t="s">
        <v>3</v>
      </c>
      <c r="V211" s="16"/>
      <c r="W211" s="11" t="s">
        <v>30</v>
      </c>
    </row>
    <row r="212" spans="1:24" s="11" customFormat="1" x14ac:dyDescent="0.2">
      <c r="A212" s="11" t="s">
        <v>2</v>
      </c>
      <c r="B212" s="11" t="s">
        <v>41</v>
      </c>
      <c r="C212" s="11" t="s">
        <v>45</v>
      </c>
      <c r="D212" s="16">
        <v>2016</v>
      </c>
      <c r="E212" s="16">
        <v>0</v>
      </c>
      <c r="F212" s="22" t="s">
        <v>3</v>
      </c>
      <c r="G212" s="16" t="s">
        <v>3</v>
      </c>
      <c r="H212" s="20" t="s">
        <v>3</v>
      </c>
      <c r="I212" s="16" t="s">
        <v>3</v>
      </c>
      <c r="J212" s="16" t="s">
        <v>3</v>
      </c>
      <c r="K212" s="16" t="s">
        <v>3</v>
      </c>
      <c r="L212" s="16" t="s">
        <v>3</v>
      </c>
      <c r="M212" s="16" t="s">
        <v>3</v>
      </c>
      <c r="N212" s="16" t="s">
        <v>3</v>
      </c>
      <c r="O212" s="16" t="s">
        <v>3</v>
      </c>
      <c r="P212" s="24"/>
      <c r="Q212" s="16" t="s">
        <v>30</v>
      </c>
      <c r="R212" s="16" t="s">
        <v>3</v>
      </c>
      <c r="S212" s="16" t="s">
        <v>3</v>
      </c>
      <c r="T212" s="16" t="s">
        <v>3</v>
      </c>
      <c r="U212" s="16" t="s">
        <v>3</v>
      </c>
      <c r="V212" s="16"/>
      <c r="X212" s="11" t="s">
        <v>30</v>
      </c>
    </row>
    <row r="213" spans="1:24" s="11" customFormat="1" x14ac:dyDescent="0.2">
      <c r="A213" s="11" t="s">
        <v>2</v>
      </c>
      <c r="B213" s="11" t="s">
        <v>41</v>
      </c>
      <c r="C213" s="11" t="s">
        <v>45</v>
      </c>
      <c r="D213" s="16">
        <v>2016</v>
      </c>
      <c r="E213" s="16">
        <v>1</v>
      </c>
      <c r="F213" s="22">
        <v>3641</v>
      </c>
      <c r="G213" s="16">
        <v>4848</v>
      </c>
      <c r="H213" s="20">
        <v>75.103099999999998</v>
      </c>
      <c r="I213" s="16">
        <v>72.7029</v>
      </c>
      <c r="J213" s="16">
        <v>77.582999999999998</v>
      </c>
      <c r="K213" s="16">
        <v>0</v>
      </c>
      <c r="L213" s="16">
        <v>1.0295000000000001</v>
      </c>
      <c r="M213" s="16">
        <v>0.98080000000000001</v>
      </c>
      <c r="N213" s="16">
        <v>1.0805</v>
      </c>
      <c r="O213" s="16">
        <v>0.23957300000000001</v>
      </c>
      <c r="P213" s="24"/>
      <c r="Q213" s="16"/>
      <c r="R213" s="16" t="s">
        <v>3</v>
      </c>
      <c r="S213" s="16" t="s">
        <v>3</v>
      </c>
      <c r="T213" s="16" t="s">
        <v>3</v>
      </c>
      <c r="U213" s="16" t="s">
        <v>3</v>
      </c>
      <c r="V213" s="16"/>
      <c r="W213" s="11" t="s">
        <v>30</v>
      </c>
    </row>
    <row r="214" spans="1:24" s="10" customFormat="1" x14ac:dyDescent="0.2">
      <c r="A214" s="10" t="s">
        <v>2</v>
      </c>
      <c r="B214" s="10" t="s">
        <v>41</v>
      </c>
      <c r="C214" s="10" t="s">
        <v>46</v>
      </c>
      <c r="D214" s="15">
        <v>2011</v>
      </c>
      <c r="E214" s="15">
        <v>0</v>
      </c>
      <c r="F214" s="22" t="s">
        <v>3</v>
      </c>
      <c r="G214" s="15" t="s">
        <v>3</v>
      </c>
      <c r="H214" s="20" t="s">
        <v>3</v>
      </c>
      <c r="I214" s="15" t="s">
        <v>3</v>
      </c>
      <c r="J214" s="15" t="s">
        <v>3</v>
      </c>
      <c r="K214" s="15" t="s">
        <v>3</v>
      </c>
      <c r="L214" s="15" t="s">
        <v>3</v>
      </c>
      <c r="M214" s="15" t="s">
        <v>3</v>
      </c>
      <c r="N214" s="15" t="s">
        <v>3</v>
      </c>
      <c r="O214" s="15" t="s">
        <v>3</v>
      </c>
      <c r="P214" s="24"/>
      <c r="Q214" s="15"/>
      <c r="R214" s="15" t="s">
        <v>3</v>
      </c>
      <c r="S214" s="15" t="s">
        <v>3</v>
      </c>
      <c r="T214" s="15" t="s">
        <v>3</v>
      </c>
      <c r="U214" s="15" t="s">
        <v>3</v>
      </c>
      <c r="V214" s="15"/>
      <c r="X214" s="10" t="s">
        <v>30</v>
      </c>
    </row>
    <row r="215" spans="1:24" s="10" customFormat="1" x14ac:dyDescent="0.2">
      <c r="A215" s="10" t="s">
        <v>2</v>
      </c>
      <c r="B215" s="10" t="s">
        <v>41</v>
      </c>
      <c r="C215" s="10" t="s">
        <v>46</v>
      </c>
      <c r="D215" s="15">
        <v>2011</v>
      </c>
      <c r="E215" s="15">
        <v>1</v>
      </c>
      <c r="F215" s="22">
        <v>2077</v>
      </c>
      <c r="G215" s="15">
        <v>2806</v>
      </c>
      <c r="H215" s="20">
        <v>74.02</v>
      </c>
      <c r="I215" s="15">
        <v>70.9041</v>
      </c>
      <c r="J215" s="15">
        <v>77.272999999999996</v>
      </c>
      <c r="K215" s="15">
        <v>0</v>
      </c>
      <c r="L215" s="15" t="s">
        <v>3</v>
      </c>
      <c r="M215" s="15" t="s">
        <v>3</v>
      </c>
      <c r="N215" s="15" t="s">
        <v>3</v>
      </c>
      <c r="O215" s="15" t="s">
        <v>3</v>
      </c>
      <c r="P215" s="24"/>
      <c r="Q215" s="15"/>
      <c r="R215" s="15" t="s">
        <v>3</v>
      </c>
      <c r="S215" s="15" t="s">
        <v>3</v>
      </c>
      <c r="T215" s="15" t="s">
        <v>3</v>
      </c>
      <c r="U215" s="15" t="s">
        <v>3</v>
      </c>
      <c r="V215" s="15"/>
      <c r="W215" s="10" t="s">
        <v>30</v>
      </c>
    </row>
    <row r="216" spans="1:24" s="10" customFormat="1" x14ac:dyDescent="0.2">
      <c r="A216" s="10" t="s">
        <v>2</v>
      </c>
      <c r="B216" s="10" t="s">
        <v>41</v>
      </c>
      <c r="C216" s="10" t="s">
        <v>46</v>
      </c>
      <c r="D216" s="15">
        <v>2016</v>
      </c>
      <c r="E216" s="15">
        <v>0</v>
      </c>
      <c r="F216" s="22" t="s">
        <v>3</v>
      </c>
      <c r="G216" s="15" t="s">
        <v>3</v>
      </c>
      <c r="H216" s="20" t="s">
        <v>3</v>
      </c>
      <c r="I216" s="15" t="s">
        <v>3</v>
      </c>
      <c r="J216" s="15" t="s">
        <v>3</v>
      </c>
      <c r="K216" s="15" t="s">
        <v>3</v>
      </c>
      <c r="L216" s="15" t="s">
        <v>3</v>
      </c>
      <c r="M216" s="15" t="s">
        <v>3</v>
      </c>
      <c r="N216" s="15" t="s">
        <v>3</v>
      </c>
      <c r="O216" s="15" t="s">
        <v>3</v>
      </c>
      <c r="P216" s="24"/>
      <c r="Q216" s="15" t="s">
        <v>30</v>
      </c>
      <c r="R216" s="15" t="s">
        <v>3</v>
      </c>
      <c r="S216" s="15" t="s">
        <v>3</v>
      </c>
      <c r="T216" s="15" t="s">
        <v>3</v>
      </c>
      <c r="U216" s="15" t="s">
        <v>3</v>
      </c>
      <c r="V216" s="15"/>
      <c r="X216" s="10" t="s">
        <v>30</v>
      </c>
    </row>
    <row r="217" spans="1:24" s="10" customFormat="1" x14ac:dyDescent="0.2">
      <c r="A217" s="10" t="s">
        <v>2</v>
      </c>
      <c r="B217" s="10" t="s">
        <v>41</v>
      </c>
      <c r="C217" s="10" t="s">
        <v>46</v>
      </c>
      <c r="D217" s="15">
        <v>2016</v>
      </c>
      <c r="E217" s="15">
        <v>1</v>
      </c>
      <c r="F217" s="22">
        <v>2352</v>
      </c>
      <c r="G217" s="15">
        <v>3095</v>
      </c>
      <c r="H217" s="20">
        <v>75.993499999999997</v>
      </c>
      <c r="I217" s="15">
        <v>72.983599999999996</v>
      </c>
      <c r="J217" s="15">
        <v>79.128</v>
      </c>
      <c r="K217" s="15">
        <v>0</v>
      </c>
      <c r="L217" s="15">
        <v>1.0266999999999999</v>
      </c>
      <c r="M217" s="15">
        <v>0.96779999999999999</v>
      </c>
      <c r="N217" s="15">
        <v>1.0891</v>
      </c>
      <c r="O217" s="15">
        <v>0.38217099999999998</v>
      </c>
      <c r="P217" s="24"/>
      <c r="Q217" s="15"/>
      <c r="R217" s="15" t="s">
        <v>3</v>
      </c>
      <c r="S217" s="15" t="s">
        <v>3</v>
      </c>
      <c r="T217" s="15" t="s">
        <v>3</v>
      </c>
      <c r="U217" s="15" t="s">
        <v>3</v>
      </c>
      <c r="V217" s="15"/>
      <c r="W217" s="10" t="s">
        <v>30</v>
      </c>
    </row>
    <row r="218" spans="1:24" x14ac:dyDescent="0.2">
      <c r="A218" s="6" t="s">
        <v>2</v>
      </c>
      <c r="B218" s="6" t="s">
        <v>41</v>
      </c>
      <c r="C218" s="6" t="s">
        <v>31</v>
      </c>
      <c r="D218" s="14">
        <v>2011</v>
      </c>
      <c r="E218" s="15">
        <v>0</v>
      </c>
      <c r="F218" s="22">
        <v>189</v>
      </c>
      <c r="G218" s="15">
        <v>448</v>
      </c>
      <c r="H218" s="20">
        <v>42.1875</v>
      </c>
      <c r="I218" s="15">
        <v>36.582000000000001</v>
      </c>
      <c r="J218" s="15">
        <v>48.652000000000001</v>
      </c>
      <c r="K218" s="15">
        <v>0</v>
      </c>
      <c r="L218" s="15" t="s">
        <v>3</v>
      </c>
      <c r="M218" s="14" t="s">
        <v>3</v>
      </c>
      <c r="N218" s="14" t="s">
        <v>3</v>
      </c>
      <c r="O218" s="14" t="s">
        <v>3</v>
      </c>
      <c r="R218" s="14" t="s">
        <v>3</v>
      </c>
      <c r="S218" s="14" t="s">
        <v>3</v>
      </c>
      <c r="T218" s="14" t="s">
        <v>3</v>
      </c>
      <c r="U218" s="14" t="s">
        <v>3</v>
      </c>
    </row>
    <row r="219" spans="1:24" x14ac:dyDescent="0.2">
      <c r="A219" s="6" t="s">
        <v>2</v>
      </c>
      <c r="B219" s="6" t="s">
        <v>41</v>
      </c>
      <c r="C219" s="6" t="s">
        <v>31</v>
      </c>
      <c r="D219" s="14">
        <v>2011</v>
      </c>
      <c r="E219" s="15">
        <v>1</v>
      </c>
      <c r="F219" s="22">
        <v>39004</v>
      </c>
      <c r="G219" s="15">
        <v>53058</v>
      </c>
      <c r="H219" s="20">
        <v>73.512</v>
      </c>
      <c r="I219" s="15">
        <v>72.786100000000005</v>
      </c>
      <c r="J219" s="15">
        <v>74.245000000000005</v>
      </c>
      <c r="K219" s="15">
        <v>0</v>
      </c>
      <c r="L219" s="15" t="s">
        <v>3</v>
      </c>
      <c r="M219" s="14" t="s">
        <v>3</v>
      </c>
      <c r="N219" s="14" t="s">
        <v>3</v>
      </c>
      <c r="O219" s="14" t="s">
        <v>3</v>
      </c>
      <c r="R219" s="14">
        <v>1.7424999999999999</v>
      </c>
      <c r="S219" s="14">
        <v>1.5105</v>
      </c>
      <c r="T219" s="14">
        <v>2.0102000000000002</v>
      </c>
      <c r="U219" s="14">
        <v>0</v>
      </c>
      <c r="V219" s="14">
        <v>1</v>
      </c>
    </row>
    <row r="220" spans="1:24" x14ac:dyDescent="0.2">
      <c r="A220" s="6" t="s">
        <v>2</v>
      </c>
      <c r="B220" s="6" t="s">
        <v>41</v>
      </c>
      <c r="C220" s="6" t="s">
        <v>31</v>
      </c>
      <c r="D220" s="14">
        <v>2016</v>
      </c>
      <c r="E220" s="15">
        <v>0</v>
      </c>
      <c r="F220" s="22">
        <v>212</v>
      </c>
      <c r="G220" s="15">
        <v>476</v>
      </c>
      <c r="H220" s="20">
        <v>44.537799999999997</v>
      </c>
      <c r="I220" s="15">
        <v>38.9285</v>
      </c>
      <c r="J220" s="15">
        <v>50.954999999999998</v>
      </c>
      <c r="K220" s="15">
        <v>0</v>
      </c>
      <c r="L220" s="15">
        <v>1.0557000000000001</v>
      </c>
      <c r="M220" s="14">
        <v>0.86770000000000003</v>
      </c>
      <c r="N220" s="14">
        <v>1.2844</v>
      </c>
      <c r="O220" s="14">
        <v>0.58786700000000003</v>
      </c>
      <c r="R220" s="14" t="s">
        <v>3</v>
      </c>
      <c r="S220" s="14" t="s">
        <v>3</v>
      </c>
      <c r="T220" s="14" t="s">
        <v>3</v>
      </c>
      <c r="U220" s="14" t="s">
        <v>3</v>
      </c>
    </row>
    <row r="221" spans="1:24" x14ac:dyDescent="0.2">
      <c r="A221" s="6" t="s">
        <v>2</v>
      </c>
      <c r="B221" s="6" t="s">
        <v>41</v>
      </c>
      <c r="C221" s="6" t="s">
        <v>31</v>
      </c>
      <c r="D221" s="14">
        <v>2016</v>
      </c>
      <c r="E221" s="15">
        <v>1</v>
      </c>
      <c r="F221" s="22">
        <v>42248</v>
      </c>
      <c r="G221" s="15">
        <v>55966</v>
      </c>
      <c r="H221" s="20">
        <v>75.488699999999994</v>
      </c>
      <c r="I221" s="15">
        <v>74.772300000000001</v>
      </c>
      <c r="J221" s="15">
        <v>76.212000000000003</v>
      </c>
      <c r="K221" s="15">
        <v>0</v>
      </c>
      <c r="L221" s="15">
        <v>1.0268999999999999</v>
      </c>
      <c r="M221" s="14">
        <v>1.0128999999999999</v>
      </c>
      <c r="N221" s="14">
        <v>1.0410999999999999</v>
      </c>
      <c r="O221" s="14">
        <v>1.5799999999999999E-4</v>
      </c>
      <c r="P221" s="24">
        <v>1</v>
      </c>
      <c r="R221" s="14">
        <v>1.6949000000000001</v>
      </c>
      <c r="S221" s="14">
        <v>1.4810000000000001</v>
      </c>
      <c r="T221" s="14">
        <v>1.9398</v>
      </c>
      <c r="U221" s="14">
        <v>0</v>
      </c>
      <c r="V221" s="14">
        <v>1</v>
      </c>
    </row>
    <row r="222" spans="1:24" s="11" customFormat="1" x14ac:dyDescent="0.2">
      <c r="A222" s="11" t="s">
        <v>2</v>
      </c>
      <c r="B222" s="11" t="s">
        <v>41</v>
      </c>
      <c r="C222" s="11" t="s">
        <v>32</v>
      </c>
      <c r="D222" s="16">
        <v>2011</v>
      </c>
      <c r="E222" s="16">
        <v>0</v>
      </c>
      <c r="F222" s="22">
        <v>96</v>
      </c>
      <c r="G222" s="16">
        <v>316</v>
      </c>
      <c r="H222" s="20">
        <v>30.3797</v>
      </c>
      <c r="I222" s="16">
        <v>24.8719</v>
      </c>
      <c r="J222" s="16">
        <v>37.106999999999999</v>
      </c>
      <c r="K222" s="16">
        <v>0</v>
      </c>
      <c r="L222" s="16" t="s">
        <v>3</v>
      </c>
      <c r="M222" s="16" t="s">
        <v>3</v>
      </c>
      <c r="N222" s="16" t="s">
        <v>3</v>
      </c>
      <c r="O222" s="16" t="s">
        <v>3</v>
      </c>
      <c r="P222" s="24"/>
      <c r="Q222" s="16"/>
      <c r="R222" s="16" t="s">
        <v>3</v>
      </c>
      <c r="S222" s="16" t="s">
        <v>3</v>
      </c>
      <c r="T222" s="16" t="s">
        <v>3</v>
      </c>
      <c r="U222" s="16" t="s">
        <v>3</v>
      </c>
      <c r="V222" s="16"/>
    </row>
    <row r="223" spans="1:24" s="11" customFormat="1" x14ac:dyDescent="0.2">
      <c r="A223" s="11" t="s">
        <v>2</v>
      </c>
      <c r="B223" s="11" t="s">
        <v>41</v>
      </c>
      <c r="C223" s="11" t="s">
        <v>32</v>
      </c>
      <c r="D223" s="16">
        <v>2011</v>
      </c>
      <c r="E223" s="16">
        <v>1</v>
      </c>
      <c r="F223" s="22">
        <v>9562</v>
      </c>
      <c r="G223" s="16">
        <v>13290</v>
      </c>
      <c r="H223" s="20">
        <v>71.948800000000006</v>
      </c>
      <c r="I223" s="16">
        <v>70.521100000000004</v>
      </c>
      <c r="J223" s="16">
        <v>73.405000000000001</v>
      </c>
      <c r="K223" s="16">
        <v>0</v>
      </c>
      <c r="L223" s="16" t="s">
        <v>3</v>
      </c>
      <c r="M223" s="16" t="s">
        <v>3</v>
      </c>
      <c r="N223" s="16" t="s">
        <v>3</v>
      </c>
      <c r="O223" s="16" t="s">
        <v>3</v>
      </c>
      <c r="P223" s="24"/>
      <c r="Q223" s="16"/>
      <c r="R223" s="16">
        <v>2.3683000000000001</v>
      </c>
      <c r="S223" s="16">
        <v>1.9370000000000001</v>
      </c>
      <c r="T223" s="16">
        <v>2.8957000000000002</v>
      </c>
      <c r="U223" s="16">
        <v>0</v>
      </c>
      <c r="V223" s="16">
        <v>1</v>
      </c>
    </row>
    <row r="224" spans="1:24" s="11" customFormat="1" x14ac:dyDescent="0.2">
      <c r="A224" s="11" t="s">
        <v>2</v>
      </c>
      <c r="B224" s="11" t="s">
        <v>41</v>
      </c>
      <c r="C224" s="11" t="s">
        <v>32</v>
      </c>
      <c r="D224" s="16">
        <v>2016</v>
      </c>
      <c r="E224" s="16">
        <v>0</v>
      </c>
      <c r="F224" s="22">
        <v>90</v>
      </c>
      <c r="G224" s="16">
        <v>255</v>
      </c>
      <c r="H224" s="20">
        <v>35.2941</v>
      </c>
      <c r="I224" s="16">
        <v>28.706299999999999</v>
      </c>
      <c r="J224" s="16">
        <v>43.393999999999998</v>
      </c>
      <c r="K224" s="16">
        <v>0</v>
      </c>
      <c r="L224" s="16">
        <v>1.1617999999999999</v>
      </c>
      <c r="M224" s="16">
        <v>0.87139999999999995</v>
      </c>
      <c r="N224" s="16">
        <v>1.5488999999999999</v>
      </c>
      <c r="O224" s="16">
        <v>0.30681700000000001</v>
      </c>
      <c r="P224" s="24"/>
      <c r="Q224" s="16"/>
      <c r="R224" s="16" t="s">
        <v>3</v>
      </c>
      <c r="S224" s="16" t="s">
        <v>3</v>
      </c>
      <c r="T224" s="16" t="s">
        <v>3</v>
      </c>
      <c r="U224" s="16" t="s">
        <v>3</v>
      </c>
      <c r="V224" s="16"/>
    </row>
    <row r="225" spans="1:24" s="11" customFormat="1" x14ac:dyDescent="0.2">
      <c r="A225" s="11" t="s">
        <v>2</v>
      </c>
      <c r="B225" s="11" t="s">
        <v>41</v>
      </c>
      <c r="C225" s="11" t="s">
        <v>32</v>
      </c>
      <c r="D225" s="16">
        <v>2016</v>
      </c>
      <c r="E225" s="16">
        <v>1</v>
      </c>
      <c r="F225" s="22">
        <v>10623</v>
      </c>
      <c r="G225" s="16">
        <v>14729</v>
      </c>
      <c r="H225" s="20">
        <v>72.123000000000005</v>
      </c>
      <c r="I225" s="16">
        <v>70.764499999999998</v>
      </c>
      <c r="J225" s="16">
        <v>73.507999999999996</v>
      </c>
      <c r="K225" s="16">
        <v>0</v>
      </c>
      <c r="L225" s="16">
        <v>1.0024</v>
      </c>
      <c r="M225" s="16">
        <v>0.97509999999999997</v>
      </c>
      <c r="N225" s="16">
        <v>1.0305</v>
      </c>
      <c r="O225" s="16">
        <v>0.86380199999999996</v>
      </c>
      <c r="P225" s="24"/>
      <c r="Q225" s="16"/>
      <c r="R225" s="16">
        <v>2.0434999999999999</v>
      </c>
      <c r="S225" s="16">
        <v>1.6606000000000001</v>
      </c>
      <c r="T225" s="16">
        <v>2.5146000000000002</v>
      </c>
      <c r="U225" s="16">
        <v>0</v>
      </c>
      <c r="V225" s="16">
        <v>1</v>
      </c>
    </row>
    <row r="226" spans="1:24" x14ac:dyDescent="0.2">
      <c r="A226" s="6" t="s">
        <v>2</v>
      </c>
      <c r="B226" s="6" t="s">
        <v>42</v>
      </c>
      <c r="C226" s="6" t="s">
        <v>47</v>
      </c>
      <c r="D226" s="14">
        <v>2011</v>
      </c>
      <c r="E226" s="15">
        <v>0</v>
      </c>
      <c r="F226" s="22" t="s">
        <v>3</v>
      </c>
      <c r="G226" s="15" t="s">
        <v>3</v>
      </c>
      <c r="H226" s="20" t="s">
        <v>3</v>
      </c>
      <c r="I226" s="15" t="s">
        <v>3</v>
      </c>
      <c r="J226" s="15" t="s">
        <v>3</v>
      </c>
      <c r="K226" s="15" t="s">
        <v>3</v>
      </c>
      <c r="L226" s="15" t="s">
        <v>3</v>
      </c>
      <c r="M226" s="14" t="s">
        <v>3</v>
      </c>
      <c r="N226" s="14" t="s">
        <v>3</v>
      </c>
      <c r="O226" s="14" t="s">
        <v>3</v>
      </c>
      <c r="R226" s="14" t="s">
        <v>3</v>
      </c>
      <c r="S226" s="14" t="s">
        <v>3</v>
      </c>
      <c r="T226" s="14" t="s">
        <v>3</v>
      </c>
      <c r="U226" s="14" t="s">
        <v>3</v>
      </c>
      <c r="X226" s="6" t="s">
        <v>30</v>
      </c>
    </row>
    <row r="227" spans="1:24" x14ac:dyDescent="0.2">
      <c r="A227" s="6" t="s">
        <v>2</v>
      </c>
      <c r="B227" s="6" t="s">
        <v>42</v>
      </c>
      <c r="C227" s="6" t="s">
        <v>47</v>
      </c>
      <c r="D227" s="14">
        <v>2011</v>
      </c>
      <c r="E227" s="15">
        <v>1</v>
      </c>
      <c r="F227" s="22">
        <v>128</v>
      </c>
      <c r="G227" s="15">
        <v>964</v>
      </c>
      <c r="H227" s="20">
        <v>13.278</v>
      </c>
      <c r="I227" s="15">
        <v>11.166</v>
      </c>
      <c r="J227" s="15">
        <v>15.79</v>
      </c>
      <c r="K227" s="15">
        <v>0</v>
      </c>
      <c r="L227" s="15" t="s">
        <v>3</v>
      </c>
      <c r="M227" s="14" t="s">
        <v>3</v>
      </c>
      <c r="N227" s="14" t="s">
        <v>3</v>
      </c>
      <c r="O227" s="14" t="s">
        <v>3</v>
      </c>
      <c r="R227" s="14" t="s">
        <v>3</v>
      </c>
      <c r="S227" s="14" t="s">
        <v>3</v>
      </c>
      <c r="T227" s="14" t="s">
        <v>3</v>
      </c>
      <c r="U227" s="14" t="s">
        <v>3</v>
      </c>
      <c r="W227" s="6" t="s">
        <v>30</v>
      </c>
    </row>
    <row r="228" spans="1:24" x14ac:dyDescent="0.2">
      <c r="A228" s="6" t="s">
        <v>2</v>
      </c>
      <c r="B228" s="6" t="s">
        <v>42</v>
      </c>
      <c r="C228" s="6" t="s">
        <v>47</v>
      </c>
      <c r="D228" s="14">
        <v>2016</v>
      </c>
      <c r="E228" s="15">
        <v>0</v>
      </c>
      <c r="F228" s="22">
        <v>0</v>
      </c>
      <c r="G228" s="15">
        <v>51</v>
      </c>
      <c r="H228" s="20" t="s">
        <v>3</v>
      </c>
      <c r="I228" s="15" t="s">
        <v>3</v>
      </c>
      <c r="J228" s="15" t="s">
        <v>3</v>
      </c>
      <c r="K228" s="15" t="s">
        <v>3</v>
      </c>
      <c r="L228" s="15" t="s">
        <v>3</v>
      </c>
      <c r="M228" s="14" t="s">
        <v>3</v>
      </c>
      <c r="N228" s="14" t="s">
        <v>3</v>
      </c>
      <c r="O228" s="14" t="s">
        <v>3</v>
      </c>
      <c r="R228" s="14" t="s">
        <v>3</v>
      </c>
      <c r="S228" s="14" t="s">
        <v>3</v>
      </c>
      <c r="T228" s="14" t="s">
        <v>3</v>
      </c>
      <c r="U228" s="14" t="s">
        <v>3</v>
      </c>
      <c r="X228" s="6" t="s">
        <v>30</v>
      </c>
    </row>
    <row r="229" spans="1:24" x14ac:dyDescent="0.2">
      <c r="A229" s="6" t="s">
        <v>2</v>
      </c>
      <c r="B229" s="6" t="s">
        <v>42</v>
      </c>
      <c r="C229" s="6" t="s">
        <v>47</v>
      </c>
      <c r="D229" s="14">
        <v>2016</v>
      </c>
      <c r="E229" s="15">
        <v>1</v>
      </c>
      <c r="F229" s="22">
        <v>183</v>
      </c>
      <c r="G229" s="15">
        <v>1459</v>
      </c>
      <c r="H229" s="20">
        <v>12.5428</v>
      </c>
      <c r="I229" s="15">
        <v>10.851100000000001</v>
      </c>
      <c r="J229" s="15">
        <v>14.497999999999999</v>
      </c>
      <c r="K229" s="15">
        <v>0</v>
      </c>
      <c r="L229" s="15">
        <v>0.9446</v>
      </c>
      <c r="M229" s="14">
        <v>0.75370000000000004</v>
      </c>
      <c r="N229" s="14">
        <v>1.1839999999999999</v>
      </c>
      <c r="O229" s="14">
        <v>0.62107400000000001</v>
      </c>
      <c r="R229" s="14" t="s">
        <v>3</v>
      </c>
      <c r="S229" s="14" t="s">
        <v>3</v>
      </c>
      <c r="T229" s="14" t="s">
        <v>3</v>
      </c>
      <c r="U229" s="14" t="s">
        <v>3</v>
      </c>
    </row>
    <row r="230" spans="1:24" s="11" customFormat="1" x14ac:dyDescent="0.2">
      <c r="A230" s="11" t="s">
        <v>2</v>
      </c>
      <c r="B230" s="11" t="s">
        <v>42</v>
      </c>
      <c r="C230" s="11" t="s">
        <v>44</v>
      </c>
      <c r="D230" s="16">
        <v>2011</v>
      </c>
      <c r="E230" s="16">
        <v>0</v>
      </c>
      <c r="F230" s="22" t="s">
        <v>3</v>
      </c>
      <c r="G230" s="16" t="s">
        <v>3</v>
      </c>
      <c r="H230" s="20" t="s">
        <v>3</v>
      </c>
      <c r="I230" s="16" t="s">
        <v>3</v>
      </c>
      <c r="J230" s="16" t="s">
        <v>3</v>
      </c>
      <c r="K230" s="16" t="s">
        <v>3</v>
      </c>
      <c r="L230" s="16" t="s">
        <v>3</v>
      </c>
      <c r="M230" s="16" t="s">
        <v>3</v>
      </c>
      <c r="N230" s="16" t="s">
        <v>3</v>
      </c>
      <c r="O230" s="16" t="s">
        <v>3</v>
      </c>
      <c r="P230" s="24"/>
      <c r="Q230" s="16"/>
      <c r="R230" s="16" t="s">
        <v>3</v>
      </c>
      <c r="S230" s="16" t="s">
        <v>3</v>
      </c>
      <c r="T230" s="16" t="s">
        <v>3</v>
      </c>
      <c r="U230" s="16" t="s">
        <v>3</v>
      </c>
      <c r="V230" s="16"/>
      <c r="X230" s="11" t="s">
        <v>30</v>
      </c>
    </row>
    <row r="231" spans="1:24" s="11" customFormat="1" x14ac:dyDescent="0.2">
      <c r="A231" s="11" t="s">
        <v>2</v>
      </c>
      <c r="B231" s="11" t="s">
        <v>42</v>
      </c>
      <c r="C231" s="11" t="s">
        <v>44</v>
      </c>
      <c r="D231" s="16">
        <v>2011</v>
      </c>
      <c r="E231" s="16">
        <v>1</v>
      </c>
      <c r="F231" s="22">
        <v>741</v>
      </c>
      <c r="G231" s="16">
        <v>3437</v>
      </c>
      <c r="H231" s="20">
        <v>21.5595</v>
      </c>
      <c r="I231" s="16">
        <v>20.061800000000002</v>
      </c>
      <c r="J231" s="16">
        <v>23.169</v>
      </c>
      <c r="K231" s="16">
        <v>0</v>
      </c>
      <c r="L231" s="16" t="s">
        <v>3</v>
      </c>
      <c r="M231" s="16" t="s">
        <v>3</v>
      </c>
      <c r="N231" s="16" t="s">
        <v>3</v>
      </c>
      <c r="O231" s="16" t="s">
        <v>3</v>
      </c>
      <c r="P231" s="24"/>
      <c r="Q231" s="16"/>
      <c r="R231" s="16" t="s">
        <v>3</v>
      </c>
      <c r="S231" s="16" t="s">
        <v>3</v>
      </c>
      <c r="T231" s="16" t="s">
        <v>3</v>
      </c>
      <c r="U231" s="16" t="s">
        <v>3</v>
      </c>
      <c r="V231" s="16"/>
      <c r="W231" s="11" t="s">
        <v>30</v>
      </c>
    </row>
    <row r="232" spans="1:24" s="11" customFormat="1" x14ac:dyDescent="0.2">
      <c r="A232" s="11" t="s">
        <v>2</v>
      </c>
      <c r="B232" s="11" t="s">
        <v>42</v>
      </c>
      <c r="C232" s="11" t="s">
        <v>44</v>
      </c>
      <c r="D232" s="16">
        <v>2016</v>
      </c>
      <c r="E232" s="16">
        <v>0</v>
      </c>
      <c r="F232" s="22" t="s">
        <v>3</v>
      </c>
      <c r="G232" s="16" t="s">
        <v>3</v>
      </c>
      <c r="H232" s="20" t="s">
        <v>3</v>
      </c>
      <c r="I232" s="16" t="s">
        <v>3</v>
      </c>
      <c r="J232" s="16" t="s">
        <v>3</v>
      </c>
      <c r="K232" s="16" t="s">
        <v>3</v>
      </c>
      <c r="L232" s="16" t="s">
        <v>3</v>
      </c>
      <c r="M232" s="16" t="s">
        <v>3</v>
      </c>
      <c r="N232" s="16" t="s">
        <v>3</v>
      </c>
      <c r="O232" s="16" t="s">
        <v>3</v>
      </c>
      <c r="P232" s="24"/>
      <c r="Q232" s="16" t="s">
        <v>30</v>
      </c>
      <c r="R232" s="16" t="s">
        <v>3</v>
      </c>
      <c r="S232" s="16" t="s">
        <v>3</v>
      </c>
      <c r="T232" s="16" t="s">
        <v>3</v>
      </c>
      <c r="U232" s="16" t="s">
        <v>3</v>
      </c>
      <c r="V232" s="16"/>
      <c r="X232" s="11" t="s">
        <v>30</v>
      </c>
    </row>
    <row r="233" spans="1:24" s="11" customFormat="1" x14ac:dyDescent="0.2">
      <c r="A233" s="11" t="s">
        <v>2</v>
      </c>
      <c r="B233" s="11" t="s">
        <v>42</v>
      </c>
      <c r="C233" s="11" t="s">
        <v>44</v>
      </c>
      <c r="D233" s="16">
        <v>2016</v>
      </c>
      <c r="E233" s="16">
        <v>1</v>
      </c>
      <c r="F233" s="22">
        <v>920</v>
      </c>
      <c r="G233" s="16">
        <v>4908</v>
      </c>
      <c r="H233" s="20">
        <v>18.744900000000001</v>
      </c>
      <c r="I233" s="16">
        <v>17.571999999999999</v>
      </c>
      <c r="J233" s="16">
        <v>19.995999999999999</v>
      </c>
      <c r="K233" s="16">
        <v>0</v>
      </c>
      <c r="L233" s="16">
        <v>0.86939999999999995</v>
      </c>
      <c r="M233" s="16">
        <v>0.7893</v>
      </c>
      <c r="N233" s="16">
        <v>0.95779999999999998</v>
      </c>
      <c r="O233" s="16">
        <v>4.5950000000000001E-3</v>
      </c>
      <c r="P233" s="24">
        <v>1</v>
      </c>
      <c r="Q233" s="16"/>
      <c r="R233" s="16" t="s">
        <v>3</v>
      </c>
      <c r="S233" s="16" t="s">
        <v>3</v>
      </c>
      <c r="T233" s="16" t="s">
        <v>3</v>
      </c>
      <c r="U233" s="16" t="s">
        <v>3</v>
      </c>
      <c r="V233" s="16"/>
      <c r="W233" s="11" t="s">
        <v>30</v>
      </c>
    </row>
    <row r="234" spans="1:24" x14ac:dyDescent="0.2">
      <c r="A234" s="6" t="s">
        <v>2</v>
      </c>
      <c r="B234" s="6" t="s">
        <v>42</v>
      </c>
      <c r="C234" s="6" t="s">
        <v>45</v>
      </c>
      <c r="D234" s="14">
        <v>2011</v>
      </c>
      <c r="E234" s="15">
        <v>0</v>
      </c>
      <c r="F234" s="22" t="s">
        <v>3</v>
      </c>
      <c r="G234" s="15" t="s">
        <v>3</v>
      </c>
      <c r="H234" s="20" t="s">
        <v>3</v>
      </c>
      <c r="I234" s="15" t="s">
        <v>3</v>
      </c>
      <c r="J234" s="15" t="s">
        <v>3</v>
      </c>
      <c r="K234" s="15" t="s">
        <v>3</v>
      </c>
      <c r="L234" s="15" t="s">
        <v>3</v>
      </c>
      <c r="M234" s="14" t="s">
        <v>3</v>
      </c>
      <c r="N234" s="14" t="s">
        <v>3</v>
      </c>
      <c r="O234" s="14" t="s">
        <v>3</v>
      </c>
      <c r="R234" s="14" t="s">
        <v>3</v>
      </c>
      <c r="S234" s="14" t="s">
        <v>3</v>
      </c>
      <c r="T234" s="14" t="s">
        <v>3</v>
      </c>
      <c r="U234" s="14" t="s">
        <v>3</v>
      </c>
      <c r="X234" s="6" t="s">
        <v>30</v>
      </c>
    </row>
    <row r="235" spans="1:24" x14ac:dyDescent="0.2">
      <c r="A235" s="6" t="s">
        <v>2</v>
      </c>
      <c r="B235" s="6" t="s">
        <v>42</v>
      </c>
      <c r="C235" s="6" t="s">
        <v>45</v>
      </c>
      <c r="D235" s="14">
        <v>2011</v>
      </c>
      <c r="E235" s="15">
        <v>1</v>
      </c>
      <c r="F235" s="22">
        <v>432</v>
      </c>
      <c r="G235" s="15">
        <v>2399</v>
      </c>
      <c r="H235" s="20">
        <v>18.0075</v>
      </c>
      <c r="I235" s="15">
        <v>16.387</v>
      </c>
      <c r="J235" s="15">
        <v>19.788</v>
      </c>
      <c r="K235" s="15">
        <v>0</v>
      </c>
      <c r="L235" s="15" t="s">
        <v>3</v>
      </c>
      <c r="M235" s="14" t="s">
        <v>3</v>
      </c>
      <c r="N235" s="14" t="s">
        <v>3</v>
      </c>
      <c r="O235" s="14" t="s">
        <v>3</v>
      </c>
      <c r="R235" s="14" t="s">
        <v>3</v>
      </c>
      <c r="S235" s="14" t="s">
        <v>3</v>
      </c>
      <c r="T235" s="14" t="s">
        <v>3</v>
      </c>
      <c r="U235" s="14" t="s">
        <v>3</v>
      </c>
      <c r="W235" s="6" t="s">
        <v>30</v>
      </c>
    </row>
    <row r="236" spans="1:24" x14ac:dyDescent="0.2">
      <c r="A236" s="6" t="s">
        <v>2</v>
      </c>
      <c r="B236" s="6" t="s">
        <v>42</v>
      </c>
      <c r="C236" s="6" t="s">
        <v>45</v>
      </c>
      <c r="D236" s="14">
        <v>2016</v>
      </c>
      <c r="E236" s="15">
        <v>0</v>
      </c>
      <c r="F236" s="22" t="s">
        <v>3</v>
      </c>
      <c r="G236" s="15" t="s">
        <v>3</v>
      </c>
      <c r="H236" s="20" t="s">
        <v>3</v>
      </c>
      <c r="I236" s="15" t="s">
        <v>3</v>
      </c>
      <c r="J236" s="15" t="s">
        <v>3</v>
      </c>
      <c r="K236" s="15" t="s">
        <v>3</v>
      </c>
      <c r="L236" s="15" t="s">
        <v>3</v>
      </c>
      <c r="M236" s="14" t="s">
        <v>3</v>
      </c>
      <c r="N236" s="14" t="s">
        <v>3</v>
      </c>
      <c r="O236" s="14" t="s">
        <v>3</v>
      </c>
      <c r="Q236" s="14" t="s">
        <v>30</v>
      </c>
      <c r="R236" s="14" t="s">
        <v>3</v>
      </c>
      <c r="S236" s="14" t="s">
        <v>3</v>
      </c>
      <c r="T236" s="14" t="s">
        <v>3</v>
      </c>
      <c r="U236" s="14" t="s">
        <v>3</v>
      </c>
      <c r="X236" s="6" t="s">
        <v>30</v>
      </c>
    </row>
    <row r="237" spans="1:24" x14ac:dyDescent="0.2">
      <c r="A237" s="6" t="s">
        <v>2</v>
      </c>
      <c r="B237" s="6" t="s">
        <v>42</v>
      </c>
      <c r="C237" s="6" t="s">
        <v>45</v>
      </c>
      <c r="D237" s="14">
        <v>2016</v>
      </c>
      <c r="E237" s="15">
        <v>1</v>
      </c>
      <c r="F237" s="22">
        <v>571</v>
      </c>
      <c r="G237" s="15">
        <v>3556</v>
      </c>
      <c r="H237" s="20">
        <v>16.057400000000001</v>
      </c>
      <c r="I237" s="15">
        <v>14.792899999999999</v>
      </c>
      <c r="J237" s="15">
        <v>17.43</v>
      </c>
      <c r="K237" s="15">
        <v>0</v>
      </c>
      <c r="L237" s="15">
        <v>0.89170000000000005</v>
      </c>
      <c r="M237" s="14">
        <v>0.78690000000000004</v>
      </c>
      <c r="N237" s="14">
        <v>1.0104</v>
      </c>
      <c r="O237" s="14">
        <v>7.2253999999999999E-2</v>
      </c>
      <c r="R237" s="14" t="s">
        <v>3</v>
      </c>
      <c r="S237" s="14" t="s">
        <v>3</v>
      </c>
      <c r="T237" s="14" t="s">
        <v>3</v>
      </c>
      <c r="U237" s="14" t="s">
        <v>3</v>
      </c>
      <c r="W237" s="6" t="s">
        <v>30</v>
      </c>
    </row>
    <row r="238" spans="1:24" s="11" customFormat="1" x14ac:dyDescent="0.2">
      <c r="A238" s="11" t="s">
        <v>2</v>
      </c>
      <c r="B238" s="11" t="s">
        <v>42</v>
      </c>
      <c r="C238" s="11" t="s">
        <v>46</v>
      </c>
      <c r="D238" s="16">
        <v>2011</v>
      </c>
      <c r="E238" s="16">
        <v>0</v>
      </c>
      <c r="F238" s="22" t="s">
        <v>3</v>
      </c>
      <c r="G238" s="16" t="s">
        <v>3</v>
      </c>
      <c r="H238" s="20" t="s">
        <v>3</v>
      </c>
      <c r="I238" s="16" t="s">
        <v>3</v>
      </c>
      <c r="J238" s="16" t="s">
        <v>3</v>
      </c>
      <c r="K238" s="16" t="s">
        <v>3</v>
      </c>
      <c r="L238" s="16" t="s">
        <v>3</v>
      </c>
      <c r="M238" s="16" t="s">
        <v>3</v>
      </c>
      <c r="N238" s="16" t="s">
        <v>3</v>
      </c>
      <c r="O238" s="16" t="s">
        <v>3</v>
      </c>
      <c r="P238" s="24"/>
      <c r="Q238" s="16"/>
      <c r="R238" s="16" t="s">
        <v>3</v>
      </c>
      <c r="S238" s="16" t="s">
        <v>3</v>
      </c>
      <c r="T238" s="16" t="s">
        <v>3</v>
      </c>
      <c r="U238" s="16" t="s">
        <v>3</v>
      </c>
      <c r="V238" s="16"/>
      <c r="X238" s="11" t="s">
        <v>30</v>
      </c>
    </row>
    <row r="239" spans="1:24" s="11" customFormat="1" x14ac:dyDescent="0.2">
      <c r="A239" s="11" t="s">
        <v>2</v>
      </c>
      <c r="B239" s="11" t="s">
        <v>42</v>
      </c>
      <c r="C239" s="11" t="s">
        <v>46</v>
      </c>
      <c r="D239" s="16">
        <v>2011</v>
      </c>
      <c r="E239" s="16">
        <v>1</v>
      </c>
      <c r="F239" s="22">
        <v>243</v>
      </c>
      <c r="G239" s="16">
        <v>1766</v>
      </c>
      <c r="H239" s="20">
        <v>13.7599</v>
      </c>
      <c r="I239" s="16">
        <v>12.1342</v>
      </c>
      <c r="J239" s="16">
        <v>15.603</v>
      </c>
      <c r="K239" s="16">
        <v>0</v>
      </c>
      <c r="L239" s="16" t="s">
        <v>3</v>
      </c>
      <c r="M239" s="16" t="s">
        <v>3</v>
      </c>
      <c r="N239" s="16" t="s">
        <v>3</v>
      </c>
      <c r="O239" s="16" t="s">
        <v>3</v>
      </c>
      <c r="P239" s="24"/>
      <c r="Q239" s="16"/>
      <c r="R239" s="16" t="s">
        <v>3</v>
      </c>
      <c r="S239" s="16" t="s">
        <v>3</v>
      </c>
      <c r="T239" s="16" t="s">
        <v>3</v>
      </c>
      <c r="U239" s="16" t="s">
        <v>3</v>
      </c>
      <c r="V239" s="16"/>
      <c r="W239" s="11" t="s">
        <v>30</v>
      </c>
    </row>
    <row r="240" spans="1:24" s="11" customFormat="1" x14ac:dyDescent="0.2">
      <c r="A240" s="11" t="s">
        <v>2</v>
      </c>
      <c r="B240" s="11" t="s">
        <v>42</v>
      </c>
      <c r="C240" s="11" t="s">
        <v>46</v>
      </c>
      <c r="D240" s="16">
        <v>2016</v>
      </c>
      <c r="E240" s="16">
        <v>0</v>
      </c>
      <c r="F240" s="22" t="s">
        <v>3</v>
      </c>
      <c r="G240" s="16" t="s">
        <v>3</v>
      </c>
      <c r="H240" s="20" t="s">
        <v>3</v>
      </c>
      <c r="I240" s="16" t="s">
        <v>3</v>
      </c>
      <c r="J240" s="16" t="s">
        <v>3</v>
      </c>
      <c r="K240" s="16" t="s">
        <v>3</v>
      </c>
      <c r="L240" s="16" t="s">
        <v>3</v>
      </c>
      <c r="M240" s="16" t="s">
        <v>3</v>
      </c>
      <c r="N240" s="16" t="s">
        <v>3</v>
      </c>
      <c r="O240" s="16" t="s">
        <v>3</v>
      </c>
      <c r="P240" s="24"/>
      <c r="Q240" s="16" t="s">
        <v>30</v>
      </c>
      <c r="R240" s="16" t="s">
        <v>3</v>
      </c>
      <c r="S240" s="16" t="s">
        <v>3</v>
      </c>
      <c r="T240" s="16" t="s">
        <v>3</v>
      </c>
      <c r="U240" s="16" t="s">
        <v>3</v>
      </c>
      <c r="V240" s="16"/>
      <c r="X240" s="11" t="s">
        <v>30</v>
      </c>
    </row>
    <row r="241" spans="1:24" s="11" customFormat="1" x14ac:dyDescent="0.2">
      <c r="A241" s="11" t="s">
        <v>2</v>
      </c>
      <c r="B241" s="11" t="s">
        <v>42</v>
      </c>
      <c r="C241" s="11" t="s">
        <v>46</v>
      </c>
      <c r="D241" s="16">
        <v>2016</v>
      </c>
      <c r="E241" s="16">
        <v>1</v>
      </c>
      <c r="F241" s="22">
        <v>321</v>
      </c>
      <c r="G241" s="16">
        <v>2295</v>
      </c>
      <c r="H241" s="20">
        <v>13.9869</v>
      </c>
      <c r="I241" s="16">
        <v>12.537599999999999</v>
      </c>
      <c r="J241" s="16">
        <v>15.603999999999999</v>
      </c>
      <c r="K241" s="16">
        <v>0</v>
      </c>
      <c r="L241" s="16">
        <v>1.0165</v>
      </c>
      <c r="M241" s="16">
        <v>0.86050000000000004</v>
      </c>
      <c r="N241" s="16">
        <v>1.2008000000000001</v>
      </c>
      <c r="O241" s="16">
        <v>0.84739500000000001</v>
      </c>
      <c r="P241" s="24"/>
      <c r="Q241" s="16"/>
      <c r="R241" s="16" t="s">
        <v>3</v>
      </c>
      <c r="S241" s="16" t="s">
        <v>3</v>
      </c>
      <c r="T241" s="16" t="s">
        <v>3</v>
      </c>
      <c r="U241" s="16" t="s">
        <v>3</v>
      </c>
      <c r="V241" s="16"/>
      <c r="W241" s="11" t="s">
        <v>30</v>
      </c>
    </row>
    <row r="242" spans="1:24" x14ac:dyDescent="0.2">
      <c r="A242" s="6" t="s">
        <v>2</v>
      </c>
      <c r="B242" s="6" t="s">
        <v>42</v>
      </c>
      <c r="C242" s="6" t="s">
        <v>31</v>
      </c>
      <c r="D242" s="14">
        <v>2011</v>
      </c>
      <c r="E242" s="15">
        <v>0</v>
      </c>
      <c r="F242" s="22">
        <v>65</v>
      </c>
      <c r="G242" s="15">
        <v>11929</v>
      </c>
      <c r="H242" s="20">
        <v>0.54490000000000005</v>
      </c>
      <c r="I242" s="15">
        <v>0.42730000000000001</v>
      </c>
      <c r="J242" s="15">
        <v>0.69499999999999995</v>
      </c>
      <c r="K242" s="15">
        <v>0</v>
      </c>
      <c r="L242" s="15" t="s">
        <v>3</v>
      </c>
      <c r="M242" s="14" t="s">
        <v>3</v>
      </c>
      <c r="N242" s="14" t="s">
        <v>3</v>
      </c>
      <c r="O242" s="14" t="s">
        <v>3</v>
      </c>
      <c r="R242" s="14" t="s">
        <v>3</v>
      </c>
      <c r="S242" s="14" t="s">
        <v>3</v>
      </c>
      <c r="T242" s="14" t="s">
        <v>3</v>
      </c>
      <c r="U242" s="14" t="s">
        <v>3</v>
      </c>
    </row>
    <row r="243" spans="1:24" x14ac:dyDescent="0.2">
      <c r="A243" s="6" t="s">
        <v>2</v>
      </c>
      <c r="B243" s="6" t="s">
        <v>42</v>
      </c>
      <c r="C243" s="6" t="s">
        <v>31</v>
      </c>
      <c r="D243" s="14">
        <v>2011</v>
      </c>
      <c r="E243" s="15">
        <v>1</v>
      </c>
      <c r="F243" s="22">
        <v>4457</v>
      </c>
      <c r="G243" s="15">
        <v>41203</v>
      </c>
      <c r="H243" s="20">
        <v>10.8172</v>
      </c>
      <c r="I243" s="15">
        <v>10.504200000000001</v>
      </c>
      <c r="J243" s="15">
        <v>11.138999999999999</v>
      </c>
      <c r="K243" s="15">
        <v>0</v>
      </c>
      <c r="L243" s="15" t="s">
        <v>3</v>
      </c>
      <c r="M243" s="14" t="s">
        <v>3</v>
      </c>
      <c r="N243" s="14" t="s">
        <v>3</v>
      </c>
      <c r="O243" s="14" t="s">
        <v>3</v>
      </c>
      <c r="R243" s="14">
        <v>19.852</v>
      </c>
      <c r="S243" s="14">
        <v>15.5403</v>
      </c>
      <c r="T243" s="14">
        <v>25.360099999999999</v>
      </c>
      <c r="U243" s="14">
        <v>0</v>
      </c>
      <c r="V243" s="14">
        <v>1</v>
      </c>
    </row>
    <row r="244" spans="1:24" x14ac:dyDescent="0.2">
      <c r="A244" s="6" t="s">
        <v>2</v>
      </c>
      <c r="B244" s="6" t="s">
        <v>42</v>
      </c>
      <c r="C244" s="6" t="s">
        <v>31</v>
      </c>
      <c r="D244" s="14">
        <v>2016</v>
      </c>
      <c r="E244" s="15">
        <v>0</v>
      </c>
      <c r="F244" s="22">
        <v>69</v>
      </c>
      <c r="G244" s="15">
        <v>11338</v>
      </c>
      <c r="H244" s="20">
        <v>0.60860000000000003</v>
      </c>
      <c r="I244" s="15">
        <v>0.48070000000000002</v>
      </c>
      <c r="J244" s="15">
        <v>0.77100000000000002</v>
      </c>
      <c r="K244" s="15">
        <v>0</v>
      </c>
      <c r="L244" s="15">
        <v>1.1169</v>
      </c>
      <c r="M244" s="14">
        <v>0.79590000000000005</v>
      </c>
      <c r="N244" s="14">
        <v>1.5671999999999999</v>
      </c>
      <c r="O244" s="14">
        <v>0.52252100000000001</v>
      </c>
      <c r="R244" s="14" t="s">
        <v>3</v>
      </c>
      <c r="S244" s="14" t="s">
        <v>3</v>
      </c>
      <c r="T244" s="14" t="s">
        <v>3</v>
      </c>
      <c r="U244" s="14" t="s">
        <v>3</v>
      </c>
    </row>
    <row r="245" spans="1:24" x14ac:dyDescent="0.2">
      <c r="A245" s="6" t="s">
        <v>2</v>
      </c>
      <c r="B245" s="6" t="s">
        <v>42</v>
      </c>
      <c r="C245" s="6" t="s">
        <v>31</v>
      </c>
      <c r="D245" s="14">
        <v>2016</v>
      </c>
      <c r="E245" s="15">
        <v>1</v>
      </c>
      <c r="F245" s="22">
        <v>5282</v>
      </c>
      <c r="G245" s="15">
        <v>45245</v>
      </c>
      <c r="H245" s="20">
        <v>11.674200000000001</v>
      </c>
      <c r="I245" s="15">
        <v>11.3636</v>
      </c>
      <c r="J245" s="15">
        <v>11.993</v>
      </c>
      <c r="K245" s="15">
        <v>0</v>
      </c>
      <c r="L245" s="15">
        <v>1.0791999999999999</v>
      </c>
      <c r="M245" s="14">
        <v>1.0370999999999999</v>
      </c>
      <c r="N245" s="14">
        <v>1.1231</v>
      </c>
      <c r="O245" s="14">
        <v>1.7799999999999999E-4</v>
      </c>
      <c r="P245" s="24">
        <v>1</v>
      </c>
      <c r="R245" s="14">
        <v>19.1829</v>
      </c>
      <c r="S245" s="14">
        <v>15.127800000000001</v>
      </c>
      <c r="T245" s="14">
        <v>24.325099999999999</v>
      </c>
      <c r="U245" s="14">
        <v>0</v>
      </c>
      <c r="V245" s="14">
        <v>1</v>
      </c>
    </row>
    <row r="246" spans="1:24" s="11" customFormat="1" x14ac:dyDescent="0.2">
      <c r="A246" s="11" t="s">
        <v>2</v>
      </c>
      <c r="B246" s="11" t="s">
        <v>42</v>
      </c>
      <c r="C246" s="11" t="s">
        <v>32</v>
      </c>
      <c r="D246" s="16">
        <v>2011</v>
      </c>
      <c r="E246" s="16">
        <v>0</v>
      </c>
      <c r="F246" s="22">
        <v>53</v>
      </c>
      <c r="G246" s="16">
        <v>6997</v>
      </c>
      <c r="H246" s="20">
        <v>0.75749999999999995</v>
      </c>
      <c r="I246" s="16">
        <v>0.57869999999999999</v>
      </c>
      <c r="J246" s="16">
        <v>0.99099999999999999</v>
      </c>
      <c r="K246" s="16">
        <v>0</v>
      </c>
      <c r="L246" s="16" t="s">
        <v>3</v>
      </c>
      <c r="M246" s="16" t="s">
        <v>3</v>
      </c>
      <c r="N246" s="16" t="s">
        <v>3</v>
      </c>
      <c r="O246" s="16" t="s">
        <v>3</v>
      </c>
      <c r="P246" s="24"/>
      <c r="Q246" s="16"/>
      <c r="R246" s="16" t="s">
        <v>3</v>
      </c>
      <c r="S246" s="16" t="s">
        <v>3</v>
      </c>
      <c r="T246" s="16" t="s">
        <v>3</v>
      </c>
      <c r="U246" s="16" t="s">
        <v>3</v>
      </c>
      <c r="V246" s="16"/>
    </row>
    <row r="247" spans="1:24" s="11" customFormat="1" x14ac:dyDescent="0.2">
      <c r="A247" s="11" t="s">
        <v>2</v>
      </c>
      <c r="B247" s="11" t="s">
        <v>42</v>
      </c>
      <c r="C247" s="11" t="s">
        <v>32</v>
      </c>
      <c r="D247" s="16">
        <v>2011</v>
      </c>
      <c r="E247" s="16">
        <v>1</v>
      </c>
      <c r="F247" s="22">
        <v>1597</v>
      </c>
      <c r="G247" s="16">
        <v>15332</v>
      </c>
      <c r="H247" s="20">
        <v>10.4161</v>
      </c>
      <c r="I247" s="16">
        <v>9.9176000000000002</v>
      </c>
      <c r="J247" s="16">
        <v>10.94</v>
      </c>
      <c r="K247" s="16">
        <v>0</v>
      </c>
      <c r="L247" s="16" t="s">
        <v>3</v>
      </c>
      <c r="M247" s="16" t="s">
        <v>3</v>
      </c>
      <c r="N247" s="16" t="s">
        <v>3</v>
      </c>
      <c r="O247" s="16" t="s">
        <v>3</v>
      </c>
      <c r="P247" s="24"/>
      <c r="Q247" s="16"/>
      <c r="R247" s="16">
        <v>13.751200000000001</v>
      </c>
      <c r="S247" s="16">
        <v>10.459099999999999</v>
      </c>
      <c r="T247" s="16">
        <v>18.079599999999999</v>
      </c>
      <c r="U247" s="16">
        <v>0</v>
      </c>
      <c r="V247" s="16">
        <v>1</v>
      </c>
    </row>
    <row r="248" spans="1:24" s="11" customFormat="1" x14ac:dyDescent="0.2">
      <c r="A248" s="11" t="s">
        <v>2</v>
      </c>
      <c r="B248" s="11" t="s">
        <v>42</v>
      </c>
      <c r="C248" s="11" t="s">
        <v>32</v>
      </c>
      <c r="D248" s="16">
        <v>2016</v>
      </c>
      <c r="E248" s="16">
        <v>0</v>
      </c>
      <c r="F248" s="22">
        <v>60</v>
      </c>
      <c r="G248" s="16">
        <v>8057</v>
      </c>
      <c r="H248" s="20">
        <v>0.74470000000000003</v>
      </c>
      <c r="I248" s="16">
        <v>0.57820000000000005</v>
      </c>
      <c r="J248" s="16">
        <v>0.95899999999999996</v>
      </c>
      <c r="K248" s="16">
        <v>0</v>
      </c>
      <c r="L248" s="16">
        <v>0.98309999999999997</v>
      </c>
      <c r="M248" s="16">
        <v>0.6794</v>
      </c>
      <c r="N248" s="16">
        <v>1.4226000000000001</v>
      </c>
      <c r="O248" s="16">
        <v>0.92811200000000005</v>
      </c>
      <c r="P248" s="24"/>
      <c r="Q248" s="16"/>
      <c r="R248" s="16" t="s">
        <v>3</v>
      </c>
      <c r="S248" s="16" t="s">
        <v>3</v>
      </c>
      <c r="T248" s="16" t="s">
        <v>3</v>
      </c>
      <c r="U248" s="16" t="s">
        <v>3</v>
      </c>
      <c r="V248" s="16"/>
    </row>
    <row r="249" spans="1:24" s="11" customFormat="1" x14ac:dyDescent="0.2">
      <c r="A249" s="11" t="s">
        <v>2</v>
      </c>
      <c r="B249" s="11" t="s">
        <v>42</v>
      </c>
      <c r="C249" s="11" t="s">
        <v>32</v>
      </c>
      <c r="D249" s="16">
        <v>2016</v>
      </c>
      <c r="E249" s="16">
        <v>1</v>
      </c>
      <c r="F249" s="22">
        <v>2128</v>
      </c>
      <c r="G249" s="16">
        <v>18525</v>
      </c>
      <c r="H249" s="20">
        <v>11.4872</v>
      </c>
      <c r="I249" s="16">
        <v>11.0093</v>
      </c>
      <c r="J249" s="16">
        <v>11.986000000000001</v>
      </c>
      <c r="K249" s="16">
        <v>0</v>
      </c>
      <c r="L249" s="16">
        <v>1.1028</v>
      </c>
      <c r="M249" s="16">
        <v>1.0335000000000001</v>
      </c>
      <c r="N249" s="16">
        <v>1.1768000000000001</v>
      </c>
      <c r="O249" s="16">
        <v>3.1129999999999999E-3</v>
      </c>
      <c r="P249" s="24">
        <v>1</v>
      </c>
      <c r="Q249" s="16"/>
      <c r="R249" s="16">
        <v>15.4254</v>
      </c>
      <c r="S249" s="16">
        <v>11.9346</v>
      </c>
      <c r="T249" s="16">
        <v>19.937200000000001</v>
      </c>
      <c r="U249" s="16">
        <v>0</v>
      </c>
      <c r="V249" s="16">
        <v>1</v>
      </c>
    </row>
    <row r="250" spans="1:24" x14ac:dyDescent="0.2">
      <c r="A250" s="6" t="s">
        <v>2</v>
      </c>
      <c r="B250" s="6" t="s">
        <v>43</v>
      </c>
      <c r="C250" s="6" t="s">
        <v>47</v>
      </c>
      <c r="D250" s="14">
        <v>2011</v>
      </c>
      <c r="E250" s="15">
        <v>0</v>
      </c>
      <c r="F250" s="22" t="s">
        <v>3</v>
      </c>
      <c r="G250" s="15" t="s">
        <v>3</v>
      </c>
      <c r="H250" s="20" t="s">
        <v>3</v>
      </c>
      <c r="I250" s="15" t="s">
        <v>3</v>
      </c>
      <c r="J250" s="15" t="s">
        <v>3</v>
      </c>
      <c r="K250" s="15" t="s">
        <v>3</v>
      </c>
      <c r="L250" s="15" t="s">
        <v>3</v>
      </c>
      <c r="M250" s="14" t="s">
        <v>3</v>
      </c>
      <c r="N250" s="14" t="s">
        <v>3</v>
      </c>
      <c r="O250" s="14" t="s">
        <v>3</v>
      </c>
      <c r="R250" s="14" t="s">
        <v>3</v>
      </c>
      <c r="S250" s="14" t="s">
        <v>3</v>
      </c>
      <c r="T250" s="14" t="s">
        <v>3</v>
      </c>
      <c r="U250" s="14" t="s">
        <v>3</v>
      </c>
      <c r="X250" s="6" t="s">
        <v>30</v>
      </c>
    </row>
    <row r="251" spans="1:24" x14ac:dyDescent="0.2">
      <c r="A251" s="6" t="s">
        <v>2</v>
      </c>
      <c r="B251" s="6" t="s">
        <v>43</v>
      </c>
      <c r="C251" s="6" t="s">
        <v>47</v>
      </c>
      <c r="D251" s="14">
        <v>2011</v>
      </c>
      <c r="E251" s="15">
        <v>1</v>
      </c>
      <c r="F251" s="22">
        <v>143</v>
      </c>
      <c r="G251" s="15">
        <v>777</v>
      </c>
      <c r="H251" s="20">
        <v>18.4041</v>
      </c>
      <c r="I251" s="15">
        <v>15.6219</v>
      </c>
      <c r="J251" s="15">
        <v>21.681999999999999</v>
      </c>
      <c r="K251" s="15">
        <v>0</v>
      </c>
      <c r="L251" s="15" t="s">
        <v>3</v>
      </c>
      <c r="M251" s="14" t="s">
        <v>3</v>
      </c>
      <c r="N251" s="14" t="s">
        <v>3</v>
      </c>
      <c r="O251" s="14" t="s">
        <v>3</v>
      </c>
      <c r="R251" s="14" t="s">
        <v>3</v>
      </c>
      <c r="S251" s="14" t="s">
        <v>3</v>
      </c>
      <c r="T251" s="14" t="s">
        <v>3</v>
      </c>
      <c r="U251" s="14" t="s">
        <v>3</v>
      </c>
      <c r="W251" s="6" t="s">
        <v>30</v>
      </c>
    </row>
    <row r="252" spans="1:24" x14ac:dyDescent="0.2">
      <c r="A252" s="6" t="s">
        <v>2</v>
      </c>
      <c r="B252" s="6" t="s">
        <v>43</v>
      </c>
      <c r="C252" s="6" t="s">
        <v>47</v>
      </c>
      <c r="D252" s="14">
        <v>2016</v>
      </c>
      <c r="E252" s="15">
        <v>0</v>
      </c>
      <c r="F252" s="22" t="s">
        <v>3</v>
      </c>
      <c r="G252" s="15" t="s">
        <v>3</v>
      </c>
      <c r="H252" s="20" t="s">
        <v>3</v>
      </c>
      <c r="I252" s="15" t="s">
        <v>3</v>
      </c>
      <c r="J252" s="15" t="s">
        <v>3</v>
      </c>
      <c r="K252" s="15" t="s">
        <v>3</v>
      </c>
      <c r="L252" s="15" t="s">
        <v>3</v>
      </c>
      <c r="M252" s="14" t="s">
        <v>3</v>
      </c>
      <c r="N252" s="14" t="s">
        <v>3</v>
      </c>
      <c r="O252" s="14" t="s">
        <v>3</v>
      </c>
      <c r="Q252" s="14" t="s">
        <v>30</v>
      </c>
      <c r="R252" s="14" t="s">
        <v>3</v>
      </c>
      <c r="S252" s="14" t="s">
        <v>3</v>
      </c>
      <c r="T252" s="14" t="s">
        <v>3</v>
      </c>
      <c r="U252" s="14" t="s">
        <v>3</v>
      </c>
      <c r="X252" s="6" t="s">
        <v>30</v>
      </c>
    </row>
    <row r="253" spans="1:24" x14ac:dyDescent="0.2">
      <c r="A253" s="6" t="s">
        <v>2</v>
      </c>
      <c r="B253" s="6" t="s">
        <v>43</v>
      </c>
      <c r="C253" s="6" t="s">
        <v>47</v>
      </c>
      <c r="D253" s="14">
        <v>2016</v>
      </c>
      <c r="E253" s="15">
        <v>1</v>
      </c>
      <c r="F253" s="22">
        <v>66</v>
      </c>
      <c r="G253" s="15">
        <v>484</v>
      </c>
      <c r="H253" s="20">
        <v>13.6364</v>
      </c>
      <c r="I253" s="15">
        <v>10.7133</v>
      </c>
      <c r="J253" s="15">
        <v>17.356999999999999</v>
      </c>
      <c r="K253" s="15">
        <v>0</v>
      </c>
      <c r="L253" s="15">
        <v>0.7409</v>
      </c>
      <c r="M253" s="14">
        <v>0.55349999999999999</v>
      </c>
      <c r="N253" s="14">
        <v>0.9919</v>
      </c>
      <c r="O253" s="14">
        <v>4.3917999999999999E-2</v>
      </c>
      <c r="P253" s="24">
        <v>1</v>
      </c>
      <c r="R253" s="14" t="s">
        <v>3</v>
      </c>
      <c r="S253" s="14" t="s">
        <v>3</v>
      </c>
      <c r="T253" s="14" t="s">
        <v>3</v>
      </c>
      <c r="U253" s="14" t="s">
        <v>3</v>
      </c>
      <c r="W253" s="6" t="s">
        <v>30</v>
      </c>
    </row>
    <row r="254" spans="1:24" s="11" customFormat="1" x14ac:dyDescent="0.2">
      <c r="A254" s="11" t="s">
        <v>2</v>
      </c>
      <c r="B254" s="11" t="s">
        <v>43</v>
      </c>
      <c r="C254" s="11" t="s">
        <v>44</v>
      </c>
      <c r="D254" s="16">
        <v>2011</v>
      </c>
      <c r="E254" s="16">
        <v>0</v>
      </c>
      <c r="F254" s="22" t="s">
        <v>3</v>
      </c>
      <c r="G254" s="16" t="s">
        <v>3</v>
      </c>
      <c r="H254" s="20" t="s">
        <v>3</v>
      </c>
      <c r="I254" s="16" t="s">
        <v>3</v>
      </c>
      <c r="J254" s="16" t="s">
        <v>3</v>
      </c>
      <c r="K254" s="16" t="s">
        <v>3</v>
      </c>
      <c r="L254" s="16" t="s">
        <v>3</v>
      </c>
      <c r="M254" s="16" t="s">
        <v>3</v>
      </c>
      <c r="N254" s="16" t="s">
        <v>3</v>
      </c>
      <c r="O254" s="16" t="s">
        <v>3</v>
      </c>
      <c r="P254" s="24"/>
      <c r="Q254" s="16"/>
      <c r="R254" s="16" t="s">
        <v>3</v>
      </c>
      <c r="S254" s="16" t="s">
        <v>3</v>
      </c>
      <c r="T254" s="16" t="s">
        <v>3</v>
      </c>
      <c r="U254" s="16" t="s">
        <v>3</v>
      </c>
      <c r="V254" s="16"/>
      <c r="X254" s="11" t="s">
        <v>30</v>
      </c>
    </row>
    <row r="255" spans="1:24" s="11" customFormat="1" x14ac:dyDescent="0.2">
      <c r="A255" s="11" t="s">
        <v>2</v>
      </c>
      <c r="B255" s="11" t="s">
        <v>43</v>
      </c>
      <c r="C255" s="11" t="s">
        <v>44</v>
      </c>
      <c r="D255" s="16">
        <v>2011</v>
      </c>
      <c r="E255" s="16">
        <v>1</v>
      </c>
      <c r="F255" s="22">
        <v>1032</v>
      </c>
      <c r="G255" s="16">
        <v>6710</v>
      </c>
      <c r="H255" s="20">
        <v>15.38</v>
      </c>
      <c r="I255" s="16">
        <v>14.4697</v>
      </c>
      <c r="J255" s="16">
        <v>16.347999999999999</v>
      </c>
      <c r="K255" s="16">
        <v>0</v>
      </c>
      <c r="L255" s="16" t="s">
        <v>3</v>
      </c>
      <c r="M255" s="16" t="s">
        <v>3</v>
      </c>
      <c r="N255" s="16" t="s">
        <v>3</v>
      </c>
      <c r="O255" s="16" t="s">
        <v>3</v>
      </c>
      <c r="P255" s="24"/>
      <c r="Q255" s="16"/>
      <c r="R255" s="16" t="s">
        <v>3</v>
      </c>
      <c r="S255" s="16" t="s">
        <v>3</v>
      </c>
      <c r="T255" s="16" t="s">
        <v>3</v>
      </c>
      <c r="U255" s="16" t="s">
        <v>3</v>
      </c>
      <c r="V255" s="16"/>
      <c r="W255" s="11" t="s">
        <v>30</v>
      </c>
    </row>
    <row r="256" spans="1:24" s="11" customFormat="1" x14ac:dyDescent="0.2">
      <c r="A256" s="11" t="s">
        <v>2</v>
      </c>
      <c r="B256" s="11" t="s">
        <v>43</v>
      </c>
      <c r="C256" s="11" t="s">
        <v>44</v>
      </c>
      <c r="D256" s="16">
        <v>2016</v>
      </c>
      <c r="E256" s="16">
        <v>0</v>
      </c>
      <c r="F256" s="22">
        <v>8</v>
      </c>
      <c r="G256" s="16">
        <v>567</v>
      </c>
      <c r="H256" s="20">
        <v>1.4109</v>
      </c>
      <c r="I256" s="16">
        <v>0.7056</v>
      </c>
      <c r="J256" s="16">
        <v>2.8210000000000002</v>
      </c>
      <c r="K256" s="16">
        <v>0</v>
      </c>
      <c r="L256" s="16" t="s">
        <v>3</v>
      </c>
      <c r="M256" s="16" t="s">
        <v>3</v>
      </c>
      <c r="N256" s="16" t="s">
        <v>3</v>
      </c>
      <c r="O256" s="16" t="s">
        <v>3</v>
      </c>
      <c r="P256" s="24"/>
      <c r="Q256" s="16" t="s">
        <v>30</v>
      </c>
      <c r="R256" s="16" t="s">
        <v>3</v>
      </c>
      <c r="S256" s="16" t="s">
        <v>3</v>
      </c>
      <c r="T256" s="16" t="s">
        <v>3</v>
      </c>
      <c r="U256" s="16" t="s">
        <v>3</v>
      </c>
      <c r="V256" s="16"/>
    </row>
    <row r="257" spans="1:24" s="11" customFormat="1" x14ac:dyDescent="0.2">
      <c r="A257" s="11" t="s">
        <v>2</v>
      </c>
      <c r="B257" s="11" t="s">
        <v>43</v>
      </c>
      <c r="C257" s="11" t="s">
        <v>44</v>
      </c>
      <c r="D257" s="16">
        <v>2016</v>
      </c>
      <c r="E257" s="16">
        <v>1</v>
      </c>
      <c r="F257" s="22">
        <v>770</v>
      </c>
      <c r="G257" s="16">
        <v>5757</v>
      </c>
      <c r="H257" s="20">
        <v>13.375</v>
      </c>
      <c r="I257" s="16">
        <v>12.462899999999999</v>
      </c>
      <c r="J257" s="16">
        <v>14.353999999999999</v>
      </c>
      <c r="K257" s="16">
        <v>0</v>
      </c>
      <c r="L257" s="16">
        <v>0.86960000000000004</v>
      </c>
      <c r="M257" s="16">
        <v>0.79210000000000003</v>
      </c>
      <c r="N257" s="16">
        <v>0.95469999999999999</v>
      </c>
      <c r="O257" s="16">
        <v>3.3549999999999999E-3</v>
      </c>
      <c r="P257" s="24">
        <v>1</v>
      </c>
      <c r="Q257" s="16"/>
      <c r="R257" s="16">
        <v>9.4794999999999998</v>
      </c>
      <c r="S257" s="16">
        <v>4.7237</v>
      </c>
      <c r="T257" s="16">
        <v>19.023599999999998</v>
      </c>
      <c r="U257" s="16">
        <v>0</v>
      </c>
      <c r="V257" s="16">
        <v>1</v>
      </c>
    </row>
    <row r="258" spans="1:24" x14ac:dyDescent="0.2">
      <c r="A258" s="6" t="s">
        <v>2</v>
      </c>
      <c r="B258" s="6" t="s">
        <v>43</v>
      </c>
      <c r="C258" s="6" t="s">
        <v>45</v>
      </c>
      <c r="D258" s="14">
        <v>2011</v>
      </c>
      <c r="E258" s="15">
        <v>0</v>
      </c>
      <c r="F258" s="22">
        <v>10</v>
      </c>
      <c r="G258" s="15">
        <v>1375</v>
      </c>
      <c r="H258" s="20">
        <v>0.72729999999999995</v>
      </c>
      <c r="I258" s="15">
        <v>0.39129999999999998</v>
      </c>
      <c r="J258" s="15">
        <v>1.3520000000000001</v>
      </c>
      <c r="K258" s="15">
        <v>0</v>
      </c>
      <c r="L258" s="15" t="s">
        <v>3</v>
      </c>
      <c r="M258" s="14" t="s">
        <v>3</v>
      </c>
      <c r="N258" s="14" t="s">
        <v>3</v>
      </c>
      <c r="O258" s="14" t="s">
        <v>3</v>
      </c>
      <c r="R258" s="14" t="s">
        <v>3</v>
      </c>
      <c r="S258" s="14" t="s">
        <v>3</v>
      </c>
      <c r="T258" s="14" t="s">
        <v>3</v>
      </c>
      <c r="U258" s="14" t="s">
        <v>3</v>
      </c>
    </row>
    <row r="259" spans="1:24" x14ac:dyDescent="0.2">
      <c r="A259" s="6" t="s">
        <v>2</v>
      </c>
      <c r="B259" s="6" t="s">
        <v>43</v>
      </c>
      <c r="C259" s="6" t="s">
        <v>45</v>
      </c>
      <c r="D259" s="14">
        <v>2011</v>
      </c>
      <c r="E259" s="15">
        <v>1</v>
      </c>
      <c r="F259" s="22">
        <v>823</v>
      </c>
      <c r="G259" s="15">
        <v>7095</v>
      </c>
      <c r="H259" s="20">
        <v>11.5997</v>
      </c>
      <c r="I259" s="15">
        <v>10.8337</v>
      </c>
      <c r="J259" s="15">
        <v>12.42</v>
      </c>
      <c r="K259" s="15">
        <v>0</v>
      </c>
      <c r="L259" s="15" t="s">
        <v>3</v>
      </c>
      <c r="M259" s="14" t="s">
        <v>3</v>
      </c>
      <c r="N259" s="14" t="s">
        <v>3</v>
      </c>
      <c r="O259" s="14" t="s">
        <v>3</v>
      </c>
      <c r="R259" s="14">
        <v>15.9496</v>
      </c>
      <c r="S259" s="14">
        <v>8.5495999999999999</v>
      </c>
      <c r="T259" s="14">
        <v>29.7546</v>
      </c>
      <c r="U259" s="14">
        <v>0</v>
      </c>
      <c r="V259" s="14">
        <v>1</v>
      </c>
    </row>
    <row r="260" spans="1:24" x14ac:dyDescent="0.2">
      <c r="A260" s="6" t="s">
        <v>2</v>
      </c>
      <c r="B260" s="6" t="s">
        <v>43</v>
      </c>
      <c r="C260" s="6" t="s">
        <v>45</v>
      </c>
      <c r="D260" s="14">
        <v>2016</v>
      </c>
      <c r="E260" s="15">
        <v>0</v>
      </c>
      <c r="F260" s="22">
        <v>7</v>
      </c>
      <c r="G260" s="15">
        <v>1234</v>
      </c>
      <c r="H260" s="20">
        <v>0.56730000000000003</v>
      </c>
      <c r="I260" s="15">
        <v>0.27039999999999997</v>
      </c>
      <c r="J260" s="15">
        <v>1.19</v>
      </c>
      <c r="K260" s="15">
        <v>0</v>
      </c>
      <c r="L260" s="15">
        <v>0.78</v>
      </c>
      <c r="M260" s="14">
        <v>0.2969</v>
      </c>
      <c r="N260" s="14">
        <v>2.0491000000000001</v>
      </c>
      <c r="O260" s="14">
        <v>0.61410699999999996</v>
      </c>
      <c r="R260" s="14" t="s">
        <v>3</v>
      </c>
      <c r="S260" s="14" t="s">
        <v>3</v>
      </c>
      <c r="T260" s="14" t="s">
        <v>3</v>
      </c>
      <c r="U260" s="14" t="s">
        <v>3</v>
      </c>
    </row>
    <row r="261" spans="1:24" x14ac:dyDescent="0.2">
      <c r="A261" s="6" t="s">
        <v>2</v>
      </c>
      <c r="B261" s="6" t="s">
        <v>43</v>
      </c>
      <c r="C261" s="6" t="s">
        <v>45</v>
      </c>
      <c r="D261" s="14">
        <v>2016</v>
      </c>
      <c r="E261" s="15">
        <v>1</v>
      </c>
      <c r="F261" s="22">
        <v>808</v>
      </c>
      <c r="G261" s="15">
        <v>7426</v>
      </c>
      <c r="H261" s="20">
        <v>10.880699999999999</v>
      </c>
      <c r="I261" s="15">
        <v>10.1557</v>
      </c>
      <c r="J261" s="15">
        <v>11.657</v>
      </c>
      <c r="K261" s="15">
        <v>0</v>
      </c>
      <c r="L261" s="15">
        <v>0.93799999999999994</v>
      </c>
      <c r="M261" s="14">
        <v>0.85119999999999996</v>
      </c>
      <c r="N261" s="14">
        <v>1.0336000000000001</v>
      </c>
      <c r="O261" s="14">
        <v>0.19631999999999999</v>
      </c>
      <c r="R261" s="14">
        <v>19.181100000000001</v>
      </c>
      <c r="S261" s="14">
        <v>9.1150000000000002</v>
      </c>
      <c r="T261" s="14">
        <v>40.363399999999999</v>
      </c>
      <c r="U261" s="14">
        <v>0</v>
      </c>
      <c r="V261" s="14">
        <v>1</v>
      </c>
    </row>
    <row r="262" spans="1:24" s="11" customFormat="1" x14ac:dyDescent="0.2">
      <c r="A262" s="11" t="s">
        <v>2</v>
      </c>
      <c r="B262" s="11" t="s">
        <v>43</v>
      </c>
      <c r="C262" s="11" t="s">
        <v>46</v>
      </c>
      <c r="D262" s="16">
        <v>2011</v>
      </c>
      <c r="E262" s="16">
        <v>0</v>
      </c>
      <c r="F262" s="22">
        <v>8</v>
      </c>
      <c r="G262" s="16">
        <v>1200</v>
      </c>
      <c r="H262" s="20">
        <v>0.66669999999999996</v>
      </c>
      <c r="I262" s="16">
        <v>0.33339999999999997</v>
      </c>
      <c r="J262" s="16">
        <v>1.333</v>
      </c>
      <c r="K262" s="16">
        <v>0</v>
      </c>
      <c r="L262" s="16" t="s">
        <v>3</v>
      </c>
      <c r="M262" s="16" t="s">
        <v>3</v>
      </c>
      <c r="N262" s="16" t="s">
        <v>3</v>
      </c>
      <c r="O262" s="16" t="s">
        <v>3</v>
      </c>
      <c r="P262" s="24"/>
      <c r="Q262" s="16"/>
      <c r="R262" s="16" t="s">
        <v>3</v>
      </c>
      <c r="S262" s="16" t="s">
        <v>3</v>
      </c>
      <c r="T262" s="16" t="s">
        <v>3</v>
      </c>
      <c r="U262" s="16" t="s">
        <v>3</v>
      </c>
      <c r="V262" s="16"/>
    </row>
    <row r="263" spans="1:24" s="11" customFormat="1" x14ac:dyDescent="0.2">
      <c r="A263" s="11" t="s">
        <v>2</v>
      </c>
      <c r="B263" s="11" t="s">
        <v>43</v>
      </c>
      <c r="C263" s="11" t="s">
        <v>46</v>
      </c>
      <c r="D263" s="16">
        <v>2011</v>
      </c>
      <c r="E263" s="16">
        <v>1</v>
      </c>
      <c r="F263" s="22">
        <v>617</v>
      </c>
      <c r="G263" s="16">
        <v>5822</v>
      </c>
      <c r="H263" s="20">
        <v>10.5977</v>
      </c>
      <c r="I263" s="16">
        <v>9.7936999999999994</v>
      </c>
      <c r="J263" s="16">
        <v>11.468</v>
      </c>
      <c r="K263" s="16">
        <v>0</v>
      </c>
      <c r="L263" s="16" t="s">
        <v>3</v>
      </c>
      <c r="M263" s="16" t="s">
        <v>3</v>
      </c>
      <c r="N263" s="16" t="s">
        <v>3</v>
      </c>
      <c r="O263" s="16" t="s">
        <v>3</v>
      </c>
      <c r="P263" s="24"/>
      <c r="Q263" s="16"/>
      <c r="R263" s="16">
        <v>15.896599999999999</v>
      </c>
      <c r="S263" s="16">
        <v>7.9142999999999999</v>
      </c>
      <c r="T263" s="16">
        <v>31.929600000000001</v>
      </c>
      <c r="U263" s="16">
        <v>0</v>
      </c>
      <c r="V263" s="16">
        <v>1</v>
      </c>
    </row>
    <row r="264" spans="1:24" s="11" customFormat="1" x14ac:dyDescent="0.2">
      <c r="A264" s="11" t="s">
        <v>2</v>
      </c>
      <c r="B264" s="11" t="s">
        <v>43</v>
      </c>
      <c r="C264" s="11" t="s">
        <v>46</v>
      </c>
      <c r="D264" s="16">
        <v>2016</v>
      </c>
      <c r="E264" s="16">
        <v>0</v>
      </c>
      <c r="F264" s="22" t="s">
        <v>3</v>
      </c>
      <c r="G264" s="16" t="s">
        <v>3</v>
      </c>
      <c r="H264" s="20" t="s">
        <v>3</v>
      </c>
      <c r="I264" s="16" t="s">
        <v>3</v>
      </c>
      <c r="J264" s="16" t="s">
        <v>3</v>
      </c>
      <c r="K264" s="16" t="s">
        <v>3</v>
      </c>
      <c r="L264" s="16" t="s">
        <v>3</v>
      </c>
      <c r="M264" s="16" t="s">
        <v>3</v>
      </c>
      <c r="N264" s="16" t="s">
        <v>3</v>
      </c>
      <c r="O264" s="16" t="s">
        <v>3</v>
      </c>
      <c r="P264" s="24"/>
      <c r="Q264" s="16" t="s">
        <v>30</v>
      </c>
      <c r="R264" s="16" t="s">
        <v>3</v>
      </c>
      <c r="S264" s="16" t="s">
        <v>3</v>
      </c>
      <c r="T264" s="16" t="s">
        <v>3</v>
      </c>
      <c r="U264" s="16" t="s">
        <v>3</v>
      </c>
      <c r="V264" s="16"/>
      <c r="X264" s="11" t="s">
        <v>30</v>
      </c>
    </row>
    <row r="265" spans="1:24" s="11" customFormat="1" x14ac:dyDescent="0.2">
      <c r="A265" s="11" t="s">
        <v>2</v>
      </c>
      <c r="B265" s="11" t="s">
        <v>43</v>
      </c>
      <c r="C265" s="11" t="s">
        <v>46</v>
      </c>
      <c r="D265" s="16">
        <v>2016</v>
      </c>
      <c r="E265" s="16">
        <v>1</v>
      </c>
      <c r="F265" s="22">
        <v>558</v>
      </c>
      <c r="G265" s="16">
        <v>5940</v>
      </c>
      <c r="H265" s="20">
        <v>9.3939000000000004</v>
      </c>
      <c r="I265" s="16">
        <v>8.6460000000000008</v>
      </c>
      <c r="J265" s="16">
        <v>10.207000000000001</v>
      </c>
      <c r="K265" s="16">
        <v>0</v>
      </c>
      <c r="L265" s="16">
        <v>0.88639999999999997</v>
      </c>
      <c r="M265" s="16">
        <v>0.79049999999999998</v>
      </c>
      <c r="N265" s="16">
        <v>0.99390000000000001</v>
      </c>
      <c r="O265" s="16">
        <v>3.9022000000000001E-2</v>
      </c>
      <c r="P265" s="24">
        <v>1</v>
      </c>
      <c r="Q265" s="16"/>
      <c r="R265" s="16" t="s">
        <v>3</v>
      </c>
      <c r="S265" s="16" t="s">
        <v>3</v>
      </c>
      <c r="T265" s="16" t="s">
        <v>3</v>
      </c>
      <c r="U265" s="16" t="s">
        <v>3</v>
      </c>
      <c r="V265" s="16"/>
      <c r="W265" s="11" t="s">
        <v>30</v>
      </c>
    </row>
    <row r="266" spans="1:24" x14ac:dyDescent="0.2">
      <c r="A266" s="6" t="s">
        <v>2</v>
      </c>
      <c r="B266" s="6" t="s">
        <v>43</v>
      </c>
      <c r="C266" s="6" t="s">
        <v>31</v>
      </c>
      <c r="D266" s="14">
        <v>2011</v>
      </c>
      <c r="E266" s="15">
        <v>0</v>
      </c>
      <c r="F266" s="22">
        <v>204</v>
      </c>
      <c r="G266" s="15">
        <v>7779</v>
      </c>
      <c r="H266" s="20">
        <v>2.6223999999999998</v>
      </c>
      <c r="I266" s="15">
        <v>2.2862</v>
      </c>
      <c r="J266" s="15">
        <v>3.008</v>
      </c>
      <c r="K266" s="15">
        <v>0</v>
      </c>
      <c r="L266" s="15" t="s">
        <v>3</v>
      </c>
      <c r="M266" s="14" t="s">
        <v>3</v>
      </c>
      <c r="N266" s="14" t="s">
        <v>3</v>
      </c>
      <c r="O266" s="14" t="s">
        <v>3</v>
      </c>
      <c r="R266" s="14" t="s">
        <v>3</v>
      </c>
      <c r="S266" s="14" t="s">
        <v>3</v>
      </c>
      <c r="T266" s="14" t="s">
        <v>3</v>
      </c>
      <c r="U266" s="14" t="s">
        <v>3</v>
      </c>
    </row>
    <row r="267" spans="1:24" x14ac:dyDescent="0.2">
      <c r="A267" s="6" t="s">
        <v>2</v>
      </c>
      <c r="B267" s="6" t="s">
        <v>43</v>
      </c>
      <c r="C267" s="6" t="s">
        <v>31</v>
      </c>
      <c r="D267" s="14">
        <v>2011</v>
      </c>
      <c r="E267" s="15">
        <v>1</v>
      </c>
      <c r="F267" s="22">
        <v>4898</v>
      </c>
      <c r="G267" s="15">
        <v>42519</v>
      </c>
      <c r="H267" s="20">
        <v>11.519600000000001</v>
      </c>
      <c r="I267" s="15">
        <v>11.2014</v>
      </c>
      <c r="J267" s="15">
        <v>11.847</v>
      </c>
      <c r="K267" s="15">
        <v>0</v>
      </c>
      <c r="L267" s="15" t="s">
        <v>3</v>
      </c>
      <c r="M267" s="14" t="s">
        <v>3</v>
      </c>
      <c r="N267" s="14" t="s">
        <v>3</v>
      </c>
      <c r="O267" s="14" t="s">
        <v>3</v>
      </c>
      <c r="R267" s="14">
        <v>4.3926999999999996</v>
      </c>
      <c r="S267" s="14">
        <v>3.8186</v>
      </c>
      <c r="T267" s="14">
        <v>5.0530999999999997</v>
      </c>
      <c r="U267" s="14">
        <v>0</v>
      </c>
      <c r="V267" s="14">
        <v>1</v>
      </c>
    </row>
    <row r="268" spans="1:24" x14ac:dyDescent="0.2">
      <c r="A268" s="6" t="s">
        <v>2</v>
      </c>
      <c r="B268" s="6" t="s">
        <v>43</v>
      </c>
      <c r="C268" s="6" t="s">
        <v>31</v>
      </c>
      <c r="D268" s="14">
        <v>2016</v>
      </c>
      <c r="E268" s="15">
        <v>0</v>
      </c>
      <c r="F268" s="22">
        <v>173</v>
      </c>
      <c r="G268" s="15">
        <v>7247</v>
      </c>
      <c r="H268" s="20">
        <v>2.3872</v>
      </c>
      <c r="I268" s="15">
        <v>2.0567000000000002</v>
      </c>
      <c r="J268" s="15">
        <v>2.7709999999999999</v>
      </c>
      <c r="K268" s="15">
        <v>0</v>
      </c>
      <c r="L268" s="15">
        <v>0.9103</v>
      </c>
      <c r="M268" s="14">
        <v>0.74339999999999995</v>
      </c>
      <c r="N268" s="14">
        <v>1.1147</v>
      </c>
      <c r="O268" s="14">
        <v>0.36315500000000001</v>
      </c>
      <c r="R268" s="14" t="s">
        <v>3</v>
      </c>
      <c r="S268" s="14" t="s">
        <v>3</v>
      </c>
      <c r="T268" s="14" t="s">
        <v>3</v>
      </c>
      <c r="U268" s="14" t="s">
        <v>3</v>
      </c>
    </row>
    <row r="269" spans="1:24" x14ac:dyDescent="0.2">
      <c r="A269" s="6" t="s">
        <v>2</v>
      </c>
      <c r="B269" s="6" t="s">
        <v>43</v>
      </c>
      <c r="C269" s="6" t="s">
        <v>31</v>
      </c>
      <c r="D269" s="14">
        <v>2016</v>
      </c>
      <c r="E269" s="15">
        <v>1</v>
      </c>
      <c r="F269" s="22">
        <v>4881</v>
      </c>
      <c r="G269" s="15">
        <v>54495</v>
      </c>
      <c r="H269" s="20">
        <v>8.9567999999999994</v>
      </c>
      <c r="I269" s="15">
        <v>8.7089999999999996</v>
      </c>
      <c r="J269" s="15">
        <v>9.2119999999999997</v>
      </c>
      <c r="K269" s="15">
        <v>0</v>
      </c>
      <c r="L269" s="15">
        <v>0.77749999999999997</v>
      </c>
      <c r="M269" s="14">
        <v>0.74729999999999996</v>
      </c>
      <c r="N269" s="14">
        <v>0.80900000000000005</v>
      </c>
      <c r="O269" s="14">
        <v>0</v>
      </c>
      <c r="P269" s="24">
        <v>1</v>
      </c>
      <c r="R269" s="14">
        <v>3.7519999999999998</v>
      </c>
      <c r="S269" s="14">
        <v>3.2241</v>
      </c>
      <c r="T269" s="14">
        <v>4.3662999999999998</v>
      </c>
      <c r="U269" s="14">
        <v>0</v>
      </c>
      <c r="V269" s="14">
        <v>1</v>
      </c>
    </row>
    <row r="270" spans="1:24" s="11" customFormat="1" x14ac:dyDescent="0.2">
      <c r="A270" s="11" t="s">
        <v>2</v>
      </c>
      <c r="B270" s="11" t="s">
        <v>43</v>
      </c>
      <c r="C270" s="11" t="s">
        <v>32</v>
      </c>
      <c r="D270" s="16">
        <v>2011</v>
      </c>
      <c r="E270" s="16">
        <v>0</v>
      </c>
      <c r="F270" s="22">
        <v>45</v>
      </c>
      <c r="G270" s="16">
        <v>1707</v>
      </c>
      <c r="H270" s="20">
        <v>2.6362000000000001</v>
      </c>
      <c r="I270" s="16">
        <v>1.9682999999999999</v>
      </c>
      <c r="J270" s="16">
        <v>3.5310000000000001</v>
      </c>
      <c r="K270" s="16">
        <v>0</v>
      </c>
      <c r="L270" s="16" t="s">
        <v>3</v>
      </c>
      <c r="M270" s="16" t="s">
        <v>3</v>
      </c>
      <c r="N270" s="16" t="s">
        <v>3</v>
      </c>
      <c r="O270" s="16" t="s">
        <v>3</v>
      </c>
      <c r="P270" s="24"/>
      <c r="Q270" s="16"/>
      <c r="R270" s="16" t="s">
        <v>3</v>
      </c>
      <c r="S270" s="16" t="s">
        <v>3</v>
      </c>
      <c r="T270" s="16" t="s">
        <v>3</v>
      </c>
      <c r="U270" s="16" t="s">
        <v>3</v>
      </c>
      <c r="V270" s="16"/>
    </row>
    <row r="271" spans="1:24" s="11" customFormat="1" x14ac:dyDescent="0.2">
      <c r="A271" s="11" t="s">
        <v>2</v>
      </c>
      <c r="B271" s="11" t="s">
        <v>43</v>
      </c>
      <c r="C271" s="11" t="s">
        <v>32</v>
      </c>
      <c r="D271" s="16">
        <v>2011</v>
      </c>
      <c r="E271" s="16">
        <v>1</v>
      </c>
      <c r="F271" s="22">
        <v>709</v>
      </c>
      <c r="G271" s="16">
        <v>6832</v>
      </c>
      <c r="H271" s="20">
        <v>10.377599999999999</v>
      </c>
      <c r="I271" s="16">
        <v>9.6411999999999995</v>
      </c>
      <c r="J271" s="16">
        <v>11.17</v>
      </c>
      <c r="K271" s="16">
        <v>0</v>
      </c>
      <c r="L271" s="16" t="s">
        <v>3</v>
      </c>
      <c r="M271" s="16" t="s">
        <v>3</v>
      </c>
      <c r="N271" s="16" t="s">
        <v>3</v>
      </c>
      <c r="O271" s="16" t="s">
        <v>3</v>
      </c>
      <c r="P271" s="24"/>
      <c r="Q271" s="16"/>
      <c r="R271" s="16">
        <v>3.9365999999999999</v>
      </c>
      <c r="S271" s="16">
        <v>2.9125000000000001</v>
      </c>
      <c r="T271" s="16">
        <v>5.3208000000000002</v>
      </c>
      <c r="U271" s="16">
        <v>0</v>
      </c>
      <c r="V271" s="16">
        <v>1</v>
      </c>
    </row>
    <row r="272" spans="1:24" s="11" customFormat="1" x14ac:dyDescent="0.2">
      <c r="A272" s="11" t="s">
        <v>2</v>
      </c>
      <c r="B272" s="11" t="s">
        <v>43</v>
      </c>
      <c r="C272" s="11" t="s">
        <v>32</v>
      </c>
      <c r="D272" s="16">
        <v>2016</v>
      </c>
      <c r="E272" s="16">
        <v>0</v>
      </c>
      <c r="F272" s="22">
        <v>56</v>
      </c>
      <c r="G272" s="16">
        <v>1895</v>
      </c>
      <c r="H272" s="20">
        <v>2.9550999999999998</v>
      </c>
      <c r="I272" s="16">
        <v>2.2742</v>
      </c>
      <c r="J272" s="16">
        <v>3.84</v>
      </c>
      <c r="K272" s="16">
        <v>0</v>
      </c>
      <c r="L272" s="16">
        <v>1.121</v>
      </c>
      <c r="M272" s="16">
        <v>0.75719999999999998</v>
      </c>
      <c r="N272" s="16">
        <v>1.6596</v>
      </c>
      <c r="O272" s="16">
        <v>0.568357</v>
      </c>
      <c r="P272" s="24"/>
      <c r="Q272" s="16"/>
      <c r="R272" s="16" t="s">
        <v>3</v>
      </c>
      <c r="S272" s="16" t="s">
        <v>3</v>
      </c>
      <c r="T272" s="16" t="s">
        <v>3</v>
      </c>
      <c r="U272" s="16" t="s">
        <v>3</v>
      </c>
      <c r="V272" s="16"/>
    </row>
    <row r="273" spans="1:24" s="11" customFormat="1" x14ac:dyDescent="0.2">
      <c r="A273" s="11" t="s">
        <v>2</v>
      </c>
      <c r="B273" s="11" t="s">
        <v>43</v>
      </c>
      <c r="C273" s="11" t="s">
        <v>32</v>
      </c>
      <c r="D273" s="16">
        <v>2016</v>
      </c>
      <c r="E273" s="16">
        <v>1</v>
      </c>
      <c r="F273" s="22">
        <v>1014</v>
      </c>
      <c r="G273" s="16">
        <v>10770</v>
      </c>
      <c r="H273" s="20">
        <v>9.4149999999999991</v>
      </c>
      <c r="I273" s="16">
        <v>8.8529999999999998</v>
      </c>
      <c r="J273" s="16">
        <v>10.013</v>
      </c>
      <c r="K273" s="16">
        <v>0</v>
      </c>
      <c r="L273" s="16">
        <v>0.90720000000000001</v>
      </c>
      <c r="M273" s="16">
        <v>0.82420000000000004</v>
      </c>
      <c r="N273" s="16">
        <v>0.99860000000000004</v>
      </c>
      <c r="O273" s="16">
        <v>4.6764E-2</v>
      </c>
      <c r="P273" s="24">
        <v>1</v>
      </c>
      <c r="Q273" s="16"/>
      <c r="R273" s="16">
        <v>3.1859999999999999</v>
      </c>
      <c r="S273" s="16">
        <v>2.4344000000000001</v>
      </c>
      <c r="T273" s="16">
        <v>4.1695000000000002</v>
      </c>
      <c r="U273" s="16">
        <v>0</v>
      </c>
      <c r="V273" s="16">
        <v>1</v>
      </c>
    </row>
    <row r="274" spans="1:24" x14ac:dyDescent="0.2">
      <c r="A274" s="6" t="s">
        <v>2</v>
      </c>
      <c r="B274" s="6" t="s">
        <v>53</v>
      </c>
      <c r="C274" s="6" t="s">
        <v>47</v>
      </c>
      <c r="D274" s="14">
        <v>2011</v>
      </c>
      <c r="E274" s="15">
        <v>0</v>
      </c>
      <c r="F274" s="22" t="s">
        <v>3</v>
      </c>
      <c r="G274" s="15" t="s">
        <v>3</v>
      </c>
      <c r="H274" s="20" t="s">
        <v>3</v>
      </c>
      <c r="I274" s="15" t="s">
        <v>3</v>
      </c>
      <c r="J274" s="15" t="s">
        <v>3</v>
      </c>
      <c r="K274" s="15" t="s">
        <v>3</v>
      </c>
      <c r="L274" s="15" t="s">
        <v>3</v>
      </c>
      <c r="M274" s="14" t="s">
        <v>3</v>
      </c>
      <c r="N274" s="14" t="s">
        <v>3</v>
      </c>
      <c r="O274" s="14" t="s">
        <v>3</v>
      </c>
      <c r="R274" s="14" t="s">
        <v>3</v>
      </c>
      <c r="S274" s="14" t="s">
        <v>3</v>
      </c>
      <c r="T274" s="14" t="s">
        <v>3</v>
      </c>
      <c r="U274" s="14" t="s">
        <v>3</v>
      </c>
      <c r="X274" s="6" t="s">
        <v>30</v>
      </c>
    </row>
    <row r="275" spans="1:24" x14ac:dyDescent="0.2">
      <c r="A275" s="6" t="s">
        <v>2</v>
      </c>
      <c r="B275" s="6" t="s">
        <v>53</v>
      </c>
      <c r="C275" s="6" t="s">
        <v>47</v>
      </c>
      <c r="D275" s="14">
        <v>2011</v>
      </c>
      <c r="E275" s="15">
        <v>1</v>
      </c>
      <c r="F275" s="22">
        <v>135</v>
      </c>
      <c r="G275" s="15">
        <v>369</v>
      </c>
      <c r="H275" s="20">
        <v>36.5854</v>
      </c>
      <c r="I275" s="15">
        <v>30.906300000000002</v>
      </c>
      <c r="J275" s="15">
        <v>43.308</v>
      </c>
      <c r="K275" s="15">
        <v>0</v>
      </c>
      <c r="L275" s="15" t="s">
        <v>3</v>
      </c>
      <c r="M275" s="14" t="s">
        <v>3</v>
      </c>
      <c r="N275" s="14" t="s">
        <v>3</v>
      </c>
      <c r="O275" s="14" t="s">
        <v>3</v>
      </c>
      <c r="R275" s="14" t="s">
        <v>3</v>
      </c>
      <c r="S275" s="14" t="s">
        <v>3</v>
      </c>
      <c r="T275" s="14" t="s">
        <v>3</v>
      </c>
      <c r="U275" s="14" t="s">
        <v>3</v>
      </c>
    </row>
    <row r="276" spans="1:24" x14ac:dyDescent="0.2">
      <c r="A276" s="6" t="s">
        <v>2</v>
      </c>
      <c r="B276" s="6" t="s">
        <v>53</v>
      </c>
      <c r="C276" s="6" t="s">
        <v>47</v>
      </c>
      <c r="D276" s="14">
        <v>2016</v>
      </c>
      <c r="E276" s="15">
        <v>0</v>
      </c>
      <c r="F276" s="22" t="s">
        <v>3</v>
      </c>
      <c r="G276" s="15" t="s">
        <v>3</v>
      </c>
      <c r="H276" s="20" t="s">
        <v>3</v>
      </c>
      <c r="I276" s="15" t="s">
        <v>3</v>
      </c>
      <c r="J276" s="15" t="s">
        <v>3</v>
      </c>
      <c r="K276" s="15" t="s">
        <v>3</v>
      </c>
      <c r="L276" s="15" t="s">
        <v>3</v>
      </c>
      <c r="M276" s="14" t="s">
        <v>3</v>
      </c>
      <c r="N276" s="14" t="s">
        <v>3</v>
      </c>
      <c r="O276" s="14" t="s">
        <v>3</v>
      </c>
      <c r="R276" s="14" t="s">
        <v>3</v>
      </c>
      <c r="S276" s="14" t="s">
        <v>3</v>
      </c>
      <c r="T276" s="14" t="s">
        <v>3</v>
      </c>
      <c r="U276" s="14" t="s">
        <v>3</v>
      </c>
      <c r="X276" s="6" t="s">
        <v>30</v>
      </c>
    </row>
    <row r="277" spans="1:24" x14ac:dyDescent="0.2">
      <c r="A277" s="6" t="s">
        <v>2</v>
      </c>
      <c r="B277" s="6" t="s">
        <v>53</v>
      </c>
      <c r="C277" s="6" t="s">
        <v>47</v>
      </c>
      <c r="D277" s="14">
        <v>2016</v>
      </c>
      <c r="E277" s="15">
        <v>1</v>
      </c>
      <c r="F277" s="22">
        <v>197</v>
      </c>
      <c r="G277" s="15">
        <v>402</v>
      </c>
      <c r="H277" s="20">
        <v>49.005000000000003</v>
      </c>
      <c r="I277" s="15">
        <v>42.618099999999998</v>
      </c>
      <c r="J277" s="15">
        <v>56.348999999999997</v>
      </c>
      <c r="K277" s="15">
        <v>0</v>
      </c>
      <c r="L277" s="15">
        <v>1.3394999999999999</v>
      </c>
      <c r="M277" s="14">
        <v>1.0760000000000001</v>
      </c>
      <c r="N277" s="14">
        <v>1.6674</v>
      </c>
      <c r="O277" s="14">
        <v>8.8990000000000007E-3</v>
      </c>
      <c r="P277" s="24">
        <v>1</v>
      </c>
      <c r="R277" s="14" t="s">
        <v>3</v>
      </c>
      <c r="S277" s="14" t="s">
        <v>3</v>
      </c>
      <c r="T277" s="14" t="s">
        <v>3</v>
      </c>
      <c r="U277" s="14" t="s">
        <v>3</v>
      </c>
    </row>
    <row r="278" spans="1:24" s="11" customFormat="1" x14ac:dyDescent="0.2">
      <c r="A278" s="11" t="s">
        <v>2</v>
      </c>
      <c r="B278" s="11" t="s">
        <v>53</v>
      </c>
      <c r="C278" s="11" t="s">
        <v>44</v>
      </c>
      <c r="D278" s="16">
        <v>2011</v>
      </c>
      <c r="E278" s="16">
        <v>0</v>
      </c>
      <c r="F278" s="16" t="s">
        <v>3</v>
      </c>
      <c r="G278" s="16" t="s">
        <v>3</v>
      </c>
      <c r="H278" s="23" t="s">
        <v>3</v>
      </c>
      <c r="I278" s="16" t="s">
        <v>3</v>
      </c>
      <c r="J278" s="16" t="s">
        <v>3</v>
      </c>
      <c r="K278" s="16" t="s">
        <v>3</v>
      </c>
      <c r="L278" s="16" t="s">
        <v>3</v>
      </c>
      <c r="M278" s="16" t="s">
        <v>3</v>
      </c>
      <c r="N278" s="16" t="s">
        <v>3</v>
      </c>
      <c r="O278" s="16" t="s">
        <v>3</v>
      </c>
      <c r="P278" s="24"/>
      <c r="Q278" s="16"/>
      <c r="R278" s="16" t="s">
        <v>3</v>
      </c>
      <c r="S278" s="16" t="s">
        <v>3</v>
      </c>
      <c r="T278" s="16" t="s">
        <v>3</v>
      </c>
      <c r="U278" s="16" t="s">
        <v>3</v>
      </c>
      <c r="V278" s="16"/>
      <c r="X278" s="11" t="s">
        <v>30</v>
      </c>
    </row>
    <row r="279" spans="1:24" s="11" customFormat="1" x14ac:dyDescent="0.2">
      <c r="A279" s="11" t="s">
        <v>2</v>
      </c>
      <c r="B279" s="11" t="s">
        <v>53</v>
      </c>
      <c r="C279" s="11" t="s">
        <v>44</v>
      </c>
      <c r="D279" s="16">
        <v>2011</v>
      </c>
      <c r="E279" s="16">
        <v>1</v>
      </c>
      <c r="F279" s="16">
        <v>905</v>
      </c>
      <c r="G279" s="16">
        <v>1712</v>
      </c>
      <c r="H279" s="23">
        <v>52.862099999999998</v>
      </c>
      <c r="I279" s="16">
        <v>49.527900000000002</v>
      </c>
      <c r="J279" s="16">
        <v>56.420999999999999</v>
      </c>
      <c r="K279" s="16">
        <v>0</v>
      </c>
      <c r="L279" s="16" t="s">
        <v>3</v>
      </c>
      <c r="M279" s="16" t="s">
        <v>3</v>
      </c>
      <c r="N279" s="16" t="s">
        <v>3</v>
      </c>
      <c r="O279" s="16" t="s">
        <v>3</v>
      </c>
      <c r="P279" s="24"/>
      <c r="Q279" s="16"/>
      <c r="R279" s="16" t="s">
        <v>3</v>
      </c>
      <c r="S279" s="16" t="s">
        <v>3</v>
      </c>
      <c r="T279" s="16" t="s">
        <v>3</v>
      </c>
      <c r="U279" s="16" t="s">
        <v>3</v>
      </c>
      <c r="V279" s="16"/>
      <c r="W279" s="11" t="s">
        <v>30</v>
      </c>
    </row>
    <row r="280" spans="1:24" s="11" customFormat="1" x14ac:dyDescent="0.2">
      <c r="A280" s="11" t="s">
        <v>2</v>
      </c>
      <c r="B280" s="11" t="s">
        <v>53</v>
      </c>
      <c r="C280" s="11" t="s">
        <v>44</v>
      </c>
      <c r="D280" s="16">
        <v>2016</v>
      </c>
      <c r="E280" s="16">
        <v>0</v>
      </c>
      <c r="F280" s="16" t="s">
        <v>3</v>
      </c>
      <c r="G280" s="16" t="s">
        <v>3</v>
      </c>
      <c r="H280" s="23" t="s">
        <v>3</v>
      </c>
      <c r="I280" s="16" t="s">
        <v>3</v>
      </c>
      <c r="J280" s="16" t="s">
        <v>3</v>
      </c>
      <c r="K280" s="16" t="s">
        <v>3</v>
      </c>
      <c r="L280" s="16" t="s">
        <v>3</v>
      </c>
      <c r="M280" s="16" t="s">
        <v>3</v>
      </c>
      <c r="N280" s="16" t="s">
        <v>3</v>
      </c>
      <c r="O280" s="16" t="s">
        <v>3</v>
      </c>
      <c r="P280" s="24"/>
      <c r="Q280" s="16" t="s">
        <v>30</v>
      </c>
      <c r="R280" s="16" t="s">
        <v>3</v>
      </c>
      <c r="S280" s="16" t="s">
        <v>3</v>
      </c>
      <c r="T280" s="16" t="s">
        <v>3</v>
      </c>
      <c r="U280" s="16" t="s">
        <v>3</v>
      </c>
      <c r="V280" s="16"/>
      <c r="X280" s="11" t="s">
        <v>30</v>
      </c>
    </row>
    <row r="281" spans="1:24" s="11" customFormat="1" x14ac:dyDescent="0.2">
      <c r="A281" s="11" t="s">
        <v>2</v>
      </c>
      <c r="B281" s="11" t="s">
        <v>53</v>
      </c>
      <c r="C281" s="11" t="s">
        <v>44</v>
      </c>
      <c r="D281" s="16">
        <v>2016</v>
      </c>
      <c r="E281" s="16">
        <v>1</v>
      </c>
      <c r="F281" s="16">
        <v>1252</v>
      </c>
      <c r="G281" s="16">
        <v>2059</v>
      </c>
      <c r="H281" s="23">
        <v>60.806199999999997</v>
      </c>
      <c r="I281" s="16">
        <v>57.529600000000002</v>
      </c>
      <c r="J281" s="16">
        <v>64.269000000000005</v>
      </c>
      <c r="K281" s="16">
        <v>0</v>
      </c>
      <c r="L281" s="16">
        <v>1.1503000000000001</v>
      </c>
      <c r="M281" s="16">
        <v>1.056</v>
      </c>
      <c r="N281" s="16">
        <v>1.2529999999999999</v>
      </c>
      <c r="O281" s="16">
        <v>1.333E-3</v>
      </c>
      <c r="P281" s="24">
        <v>1</v>
      </c>
      <c r="Q281" s="16"/>
      <c r="R281" s="16" t="s">
        <v>3</v>
      </c>
      <c r="S281" s="16" t="s">
        <v>3</v>
      </c>
      <c r="T281" s="16" t="s">
        <v>3</v>
      </c>
      <c r="U281" s="16" t="s">
        <v>3</v>
      </c>
      <c r="V281" s="16"/>
      <c r="W281" s="11" t="s">
        <v>30</v>
      </c>
    </row>
    <row r="282" spans="1:24" x14ac:dyDescent="0.2">
      <c r="A282" s="6" t="s">
        <v>2</v>
      </c>
      <c r="B282" s="6" t="s">
        <v>53</v>
      </c>
      <c r="C282" s="6" t="s">
        <v>45</v>
      </c>
      <c r="D282" s="14">
        <v>2011</v>
      </c>
      <c r="E282" s="15">
        <v>1</v>
      </c>
      <c r="F282" s="22">
        <v>498</v>
      </c>
      <c r="G282" s="15">
        <v>894</v>
      </c>
      <c r="H282" s="20">
        <v>55.704700000000003</v>
      </c>
      <c r="I282" s="15">
        <v>51.021000000000001</v>
      </c>
      <c r="J282" s="15">
        <v>60.817999999999998</v>
      </c>
      <c r="K282" s="15">
        <v>0</v>
      </c>
      <c r="L282" s="15" t="s">
        <v>3</v>
      </c>
      <c r="M282" s="14" t="s">
        <v>3</v>
      </c>
      <c r="N282" s="14" t="s">
        <v>3</v>
      </c>
      <c r="O282" s="14" t="s">
        <v>3</v>
      </c>
      <c r="R282" s="14" t="s">
        <v>3</v>
      </c>
      <c r="S282" s="14" t="s">
        <v>3</v>
      </c>
      <c r="T282" s="14" t="s">
        <v>3</v>
      </c>
      <c r="U282" s="14" t="s">
        <v>3</v>
      </c>
    </row>
    <row r="283" spans="1:24" x14ac:dyDescent="0.2">
      <c r="A283" s="6" t="s">
        <v>2</v>
      </c>
      <c r="B283" s="6" t="s">
        <v>53</v>
      </c>
      <c r="C283" s="6" t="s">
        <v>45</v>
      </c>
      <c r="D283" s="14">
        <v>2016</v>
      </c>
      <c r="E283" s="15">
        <v>0</v>
      </c>
      <c r="F283" s="22" t="s">
        <v>3</v>
      </c>
      <c r="G283" s="15" t="s">
        <v>3</v>
      </c>
      <c r="H283" s="20" t="s">
        <v>3</v>
      </c>
      <c r="I283" s="15" t="s">
        <v>3</v>
      </c>
      <c r="J283" s="15" t="s">
        <v>3</v>
      </c>
      <c r="K283" s="15" t="s">
        <v>3</v>
      </c>
      <c r="L283" s="15" t="s">
        <v>3</v>
      </c>
      <c r="M283" s="14" t="s">
        <v>3</v>
      </c>
      <c r="N283" s="14" t="s">
        <v>3</v>
      </c>
      <c r="O283" s="14" t="s">
        <v>3</v>
      </c>
      <c r="R283" s="14" t="s">
        <v>3</v>
      </c>
      <c r="S283" s="14" t="s">
        <v>3</v>
      </c>
      <c r="T283" s="14" t="s">
        <v>3</v>
      </c>
      <c r="U283" s="14" t="s">
        <v>3</v>
      </c>
      <c r="X283" s="6" t="s">
        <v>30</v>
      </c>
    </row>
    <row r="284" spans="1:24" x14ac:dyDescent="0.2">
      <c r="A284" s="6" t="s">
        <v>2</v>
      </c>
      <c r="B284" s="6" t="s">
        <v>53</v>
      </c>
      <c r="C284" s="6" t="s">
        <v>45</v>
      </c>
      <c r="D284" s="14">
        <v>2016</v>
      </c>
      <c r="E284" s="15">
        <v>1</v>
      </c>
      <c r="F284" s="22">
        <v>836</v>
      </c>
      <c r="G284" s="15">
        <v>1215</v>
      </c>
      <c r="H284" s="20">
        <v>68.806600000000003</v>
      </c>
      <c r="I284" s="15">
        <v>64.296999999999997</v>
      </c>
      <c r="J284" s="15">
        <v>73.632000000000005</v>
      </c>
      <c r="K284" s="15">
        <v>0</v>
      </c>
      <c r="L284" s="15">
        <v>1.2352000000000001</v>
      </c>
      <c r="M284" s="14">
        <v>1.1054999999999999</v>
      </c>
      <c r="N284" s="14">
        <v>1.3801000000000001</v>
      </c>
      <c r="O284" s="14">
        <v>1.9000000000000001E-4</v>
      </c>
      <c r="P284" s="24">
        <v>1</v>
      </c>
      <c r="R284" s="14" t="s">
        <v>3</v>
      </c>
      <c r="S284" s="14" t="s">
        <v>3</v>
      </c>
      <c r="T284" s="14" t="s">
        <v>3</v>
      </c>
      <c r="U284" s="14" t="s">
        <v>3</v>
      </c>
      <c r="W284" s="6" t="s">
        <v>30</v>
      </c>
    </row>
    <row r="285" spans="1:24" s="11" customFormat="1" x14ac:dyDescent="0.2">
      <c r="A285" s="11" t="s">
        <v>2</v>
      </c>
      <c r="B285" s="11" t="s">
        <v>53</v>
      </c>
      <c r="C285" s="11" t="s">
        <v>46</v>
      </c>
      <c r="D285" s="16">
        <v>2011</v>
      </c>
      <c r="E285" s="16">
        <v>1</v>
      </c>
      <c r="F285" s="16">
        <v>247</v>
      </c>
      <c r="G285" s="16">
        <v>442</v>
      </c>
      <c r="H285" s="23">
        <v>55.882399999999997</v>
      </c>
      <c r="I285" s="16">
        <v>49.330300000000001</v>
      </c>
      <c r="J285" s="16">
        <v>63.305</v>
      </c>
      <c r="K285" s="16">
        <v>0</v>
      </c>
      <c r="L285" s="16" t="s">
        <v>3</v>
      </c>
      <c r="M285" s="16" t="s">
        <v>3</v>
      </c>
      <c r="N285" s="16" t="s">
        <v>3</v>
      </c>
      <c r="O285" s="16" t="s">
        <v>3</v>
      </c>
      <c r="P285" s="24"/>
      <c r="Q285" s="16"/>
      <c r="R285" s="16" t="s">
        <v>3</v>
      </c>
      <c r="S285" s="16" t="s">
        <v>3</v>
      </c>
      <c r="T285" s="16" t="s">
        <v>3</v>
      </c>
      <c r="U285" s="16" t="s">
        <v>3</v>
      </c>
      <c r="V285" s="16"/>
    </row>
    <row r="286" spans="1:24" s="11" customFormat="1" x14ac:dyDescent="0.2">
      <c r="A286" s="11" t="s">
        <v>2</v>
      </c>
      <c r="B286" s="11" t="s">
        <v>53</v>
      </c>
      <c r="C286" s="11" t="s">
        <v>46</v>
      </c>
      <c r="D286" s="16">
        <v>2016</v>
      </c>
      <c r="E286" s="16">
        <v>0</v>
      </c>
      <c r="F286" s="16" t="s">
        <v>3</v>
      </c>
      <c r="G286" s="16" t="s">
        <v>3</v>
      </c>
      <c r="H286" s="23" t="s">
        <v>3</v>
      </c>
      <c r="I286" s="16" t="s">
        <v>3</v>
      </c>
      <c r="J286" s="16" t="s">
        <v>3</v>
      </c>
      <c r="K286" s="16" t="s">
        <v>3</v>
      </c>
      <c r="L286" s="16" t="s">
        <v>3</v>
      </c>
      <c r="M286" s="16" t="s">
        <v>3</v>
      </c>
      <c r="N286" s="16" t="s">
        <v>3</v>
      </c>
      <c r="O286" s="16" t="s">
        <v>3</v>
      </c>
      <c r="P286" s="24"/>
      <c r="Q286" s="16"/>
      <c r="R286" s="16" t="s">
        <v>3</v>
      </c>
      <c r="S286" s="16" t="s">
        <v>3</v>
      </c>
      <c r="T286" s="16" t="s">
        <v>3</v>
      </c>
      <c r="U286" s="16" t="s">
        <v>3</v>
      </c>
      <c r="V286" s="16"/>
      <c r="X286" s="11" t="s">
        <v>30</v>
      </c>
    </row>
    <row r="287" spans="1:24" s="11" customFormat="1" x14ac:dyDescent="0.2">
      <c r="A287" s="11" t="s">
        <v>2</v>
      </c>
      <c r="B287" s="11" t="s">
        <v>53</v>
      </c>
      <c r="C287" s="11" t="s">
        <v>46</v>
      </c>
      <c r="D287" s="16">
        <v>2016</v>
      </c>
      <c r="E287" s="16">
        <v>1</v>
      </c>
      <c r="F287" s="16">
        <v>429</v>
      </c>
      <c r="G287" s="16">
        <v>629</v>
      </c>
      <c r="H287" s="23">
        <v>68.203500000000005</v>
      </c>
      <c r="I287" s="16">
        <v>62.045499999999997</v>
      </c>
      <c r="J287" s="16">
        <v>74.972999999999999</v>
      </c>
      <c r="K287" s="16">
        <v>0</v>
      </c>
      <c r="L287" s="16">
        <v>1.2204999999999999</v>
      </c>
      <c r="M287" s="16">
        <v>1.0436000000000001</v>
      </c>
      <c r="N287" s="16">
        <v>1.4273</v>
      </c>
      <c r="O287" s="16">
        <v>1.2611000000000001E-2</v>
      </c>
      <c r="P287" s="24">
        <v>1</v>
      </c>
      <c r="Q287" s="16"/>
      <c r="R287" s="16" t="s">
        <v>3</v>
      </c>
      <c r="S287" s="16" t="s">
        <v>3</v>
      </c>
      <c r="T287" s="16" t="s">
        <v>3</v>
      </c>
      <c r="U287" s="16" t="s">
        <v>3</v>
      </c>
      <c r="V287" s="16"/>
      <c r="W287" s="11" t="s">
        <v>30</v>
      </c>
    </row>
    <row r="288" spans="1:24" x14ac:dyDescent="0.2">
      <c r="A288" s="6" t="s">
        <v>2</v>
      </c>
      <c r="B288" s="6" t="s">
        <v>53</v>
      </c>
      <c r="C288" s="6" t="s">
        <v>31</v>
      </c>
      <c r="D288" s="14">
        <v>2011</v>
      </c>
      <c r="E288" s="15">
        <v>0</v>
      </c>
      <c r="F288" s="22">
        <v>67</v>
      </c>
      <c r="G288" s="15">
        <v>377</v>
      </c>
      <c r="H288" s="20">
        <v>17.771899999999999</v>
      </c>
      <c r="I288" s="15">
        <v>13.9876</v>
      </c>
      <c r="J288" s="15">
        <v>22.58</v>
      </c>
      <c r="K288" s="15">
        <v>0</v>
      </c>
      <c r="L288" s="15" t="s">
        <v>3</v>
      </c>
      <c r="M288" s="14" t="s">
        <v>3</v>
      </c>
      <c r="N288" s="14" t="s">
        <v>3</v>
      </c>
      <c r="O288" s="14" t="s">
        <v>3</v>
      </c>
      <c r="R288" s="14" t="s">
        <v>3</v>
      </c>
      <c r="S288" s="14" t="s">
        <v>3</v>
      </c>
      <c r="T288" s="14" t="s">
        <v>3</v>
      </c>
      <c r="U288" s="14" t="s">
        <v>3</v>
      </c>
    </row>
    <row r="289" spans="1:22" x14ac:dyDescent="0.2">
      <c r="A289" s="6" t="s">
        <v>2</v>
      </c>
      <c r="B289" s="6" t="s">
        <v>53</v>
      </c>
      <c r="C289" s="6" t="s">
        <v>31</v>
      </c>
      <c r="D289" s="14">
        <v>2011</v>
      </c>
      <c r="E289" s="15">
        <v>1</v>
      </c>
      <c r="F289" s="22">
        <v>4097</v>
      </c>
      <c r="G289" s="15">
        <v>7072</v>
      </c>
      <c r="H289" s="20">
        <v>57.932699999999997</v>
      </c>
      <c r="I289" s="15">
        <v>56.185600000000001</v>
      </c>
      <c r="J289" s="15">
        <v>59.734000000000002</v>
      </c>
      <c r="K289" s="15">
        <v>0</v>
      </c>
      <c r="L289" s="15" t="s">
        <v>3</v>
      </c>
      <c r="M289" s="14" t="s">
        <v>3</v>
      </c>
      <c r="N289" s="14" t="s">
        <v>3</v>
      </c>
      <c r="O289" s="14" t="s">
        <v>3</v>
      </c>
      <c r="R289" s="14">
        <v>3.2597999999999998</v>
      </c>
      <c r="S289" s="14">
        <v>2.5607000000000002</v>
      </c>
      <c r="T289" s="14">
        <v>4.1497999999999999</v>
      </c>
      <c r="U289" s="14">
        <v>0</v>
      </c>
      <c r="V289" s="14">
        <v>1</v>
      </c>
    </row>
    <row r="290" spans="1:22" x14ac:dyDescent="0.2">
      <c r="A290" s="6" t="s">
        <v>2</v>
      </c>
      <c r="B290" s="6" t="s">
        <v>53</v>
      </c>
      <c r="C290" s="6" t="s">
        <v>31</v>
      </c>
      <c r="D290" s="14">
        <v>2016</v>
      </c>
      <c r="E290" s="15">
        <v>0</v>
      </c>
      <c r="F290" s="22">
        <v>162</v>
      </c>
      <c r="G290" s="15">
        <v>493</v>
      </c>
      <c r="H290" s="20">
        <v>32.86</v>
      </c>
      <c r="I290" s="15">
        <v>28.170300000000001</v>
      </c>
      <c r="J290" s="15">
        <v>38.331000000000003</v>
      </c>
      <c r="K290" s="15">
        <v>0</v>
      </c>
      <c r="L290" s="15">
        <v>1.849</v>
      </c>
      <c r="M290" s="14">
        <v>1.3909</v>
      </c>
      <c r="N290" s="14">
        <v>2.4580000000000002</v>
      </c>
      <c r="O290" s="14">
        <v>2.3E-5</v>
      </c>
      <c r="P290" s="24">
        <v>1</v>
      </c>
      <c r="R290" s="14" t="s">
        <v>3</v>
      </c>
      <c r="S290" s="14" t="s">
        <v>3</v>
      </c>
      <c r="T290" s="14" t="s">
        <v>3</v>
      </c>
      <c r="U290" s="14" t="s">
        <v>3</v>
      </c>
    </row>
    <row r="291" spans="1:22" x14ac:dyDescent="0.2">
      <c r="A291" s="6" t="s">
        <v>2</v>
      </c>
      <c r="B291" s="6" t="s">
        <v>53</v>
      </c>
      <c r="C291" s="6" t="s">
        <v>31</v>
      </c>
      <c r="D291" s="14">
        <v>2016</v>
      </c>
      <c r="E291" s="15">
        <v>1</v>
      </c>
      <c r="F291" s="22">
        <v>6436</v>
      </c>
      <c r="G291" s="15">
        <v>10130</v>
      </c>
      <c r="H291" s="20">
        <v>63.534100000000002</v>
      </c>
      <c r="I291" s="15">
        <v>62.000700000000002</v>
      </c>
      <c r="J291" s="15">
        <v>65.105000000000004</v>
      </c>
      <c r="K291" s="15">
        <v>0</v>
      </c>
      <c r="L291" s="15">
        <v>1.0967</v>
      </c>
      <c r="M291" s="14">
        <v>1.0546</v>
      </c>
      <c r="N291" s="14">
        <v>1.1405000000000001</v>
      </c>
      <c r="O291" s="14">
        <v>3.9999999999999998E-6</v>
      </c>
      <c r="P291" s="24">
        <v>1</v>
      </c>
      <c r="R291" s="14">
        <v>1.9335</v>
      </c>
      <c r="S291" s="14">
        <v>1.6543000000000001</v>
      </c>
      <c r="T291" s="14">
        <v>2.2597</v>
      </c>
      <c r="U291" s="14">
        <v>0</v>
      </c>
      <c r="V291" s="14">
        <v>1</v>
      </c>
    </row>
    <row r="292" spans="1:22" s="11" customFormat="1" x14ac:dyDescent="0.2">
      <c r="A292" s="11" t="s">
        <v>2</v>
      </c>
      <c r="B292" s="11" t="s">
        <v>53</v>
      </c>
      <c r="C292" s="11" t="s">
        <v>32</v>
      </c>
      <c r="D292" s="16">
        <v>2011</v>
      </c>
      <c r="E292" s="16">
        <v>0</v>
      </c>
      <c r="F292" s="16">
        <v>48</v>
      </c>
      <c r="G292" s="16">
        <v>249</v>
      </c>
      <c r="H292" s="23">
        <v>19.277100000000001</v>
      </c>
      <c r="I292" s="16">
        <v>14.527200000000001</v>
      </c>
      <c r="J292" s="16">
        <v>25.58</v>
      </c>
      <c r="K292" s="16">
        <v>0</v>
      </c>
      <c r="L292" s="16" t="s">
        <v>3</v>
      </c>
      <c r="M292" s="16" t="s">
        <v>3</v>
      </c>
      <c r="N292" s="16" t="s">
        <v>3</v>
      </c>
      <c r="O292" s="16" t="s">
        <v>3</v>
      </c>
      <c r="P292" s="24"/>
      <c r="Q292" s="16"/>
      <c r="R292" s="16" t="s">
        <v>3</v>
      </c>
      <c r="S292" s="16" t="s">
        <v>3</v>
      </c>
      <c r="T292" s="16" t="s">
        <v>3</v>
      </c>
      <c r="U292" s="16" t="s">
        <v>3</v>
      </c>
      <c r="V292" s="16"/>
    </row>
    <row r="293" spans="1:22" s="11" customFormat="1" x14ac:dyDescent="0.2">
      <c r="A293" s="11" t="s">
        <v>2</v>
      </c>
      <c r="B293" s="11" t="s">
        <v>53</v>
      </c>
      <c r="C293" s="11" t="s">
        <v>32</v>
      </c>
      <c r="D293" s="16">
        <v>2011</v>
      </c>
      <c r="E293" s="16">
        <v>1</v>
      </c>
      <c r="F293" s="16">
        <v>2002</v>
      </c>
      <c r="G293" s="16">
        <v>3973</v>
      </c>
      <c r="H293" s="23">
        <v>50.390099999999997</v>
      </c>
      <c r="I293" s="16">
        <v>48.230499999999999</v>
      </c>
      <c r="J293" s="16">
        <v>52.646000000000001</v>
      </c>
      <c r="K293" s="16">
        <v>0</v>
      </c>
      <c r="L293" s="16" t="s">
        <v>3</v>
      </c>
      <c r="M293" s="16" t="s">
        <v>3</v>
      </c>
      <c r="N293" s="16" t="s">
        <v>3</v>
      </c>
      <c r="O293" s="16" t="s">
        <v>3</v>
      </c>
      <c r="P293" s="24"/>
      <c r="Q293" s="16"/>
      <c r="R293" s="16">
        <v>2.6139999999999999</v>
      </c>
      <c r="S293" s="16">
        <v>1.9633</v>
      </c>
      <c r="T293" s="16">
        <v>3.4803999999999999</v>
      </c>
      <c r="U293" s="16">
        <v>0</v>
      </c>
      <c r="V293" s="16">
        <v>1</v>
      </c>
    </row>
    <row r="294" spans="1:22" s="11" customFormat="1" x14ac:dyDescent="0.2">
      <c r="A294" s="11" t="s">
        <v>2</v>
      </c>
      <c r="B294" s="11" t="s">
        <v>53</v>
      </c>
      <c r="C294" s="11" t="s">
        <v>32</v>
      </c>
      <c r="D294" s="16">
        <v>2016</v>
      </c>
      <c r="E294" s="16">
        <v>0</v>
      </c>
      <c r="F294" s="16">
        <v>81</v>
      </c>
      <c r="G294" s="16">
        <v>343</v>
      </c>
      <c r="H294" s="23">
        <v>23.615200000000002</v>
      </c>
      <c r="I294" s="16">
        <v>18.9938</v>
      </c>
      <c r="J294" s="16">
        <v>29.361000000000001</v>
      </c>
      <c r="K294" s="16">
        <v>0</v>
      </c>
      <c r="L294" s="16">
        <v>1.2250000000000001</v>
      </c>
      <c r="M294" s="16">
        <v>0.85719999999999996</v>
      </c>
      <c r="N294" s="16">
        <v>1.7505999999999999</v>
      </c>
      <c r="O294" s="16">
        <v>0.26515100000000003</v>
      </c>
      <c r="P294" s="24"/>
      <c r="Q294" s="16"/>
      <c r="R294" s="16" t="s">
        <v>3</v>
      </c>
      <c r="S294" s="16" t="s">
        <v>3</v>
      </c>
      <c r="T294" s="16" t="s">
        <v>3</v>
      </c>
      <c r="U294" s="16" t="s">
        <v>3</v>
      </c>
      <c r="V294" s="16"/>
    </row>
    <row r="295" spans="1:22" s="11" customFormat="1" x14ac:dyDescent="0.2">
      <c r="A295" s="11" t="s">
        <v>2</v>
      </c>
      <c r="B295" s="11" t="s">
        <v>53</v>
      </c>
      <c r="C295" s="11" t="s">
        <v>32</v>
      </c>
      <c r="D295" s="16">
        <v>2016</v>
      </c>
      <c r="E295" s="16">
        <v>1</v>
      </c>
      <c r="F295" s="16">
        <v>2601</v>
      </c>
      <c r="G295" s="16">
        <v>4953</v>
      </c>
      <c r="H295" s="23">
        <v>52.513599999999997</v>
      </c>
      <c r="I295" s="16">
        <v>50.533799999999999</v>
      </c>
      <c r="J295" s="16">
        <v>54.570999999999998</v>
      </c>
      <c r="K295" s="16">
        <v>0</v>
      </c>
      <c r="L295" s="16">
        <v>1.0421</v>
      </c>
      <c r="M295" s="16">
        <v>0.98309999999999997</v>
      </c>
      <c r="N295" s="16">
        <v>1.1047</v>
      </c>
      <c r="O295" s="16">
        <v>0.16503599999999999</v>
      </c>
      <c r="P295" s="24"/>
      <c r="Q295" s="16"/>
      <c r="R295" s="16">
        <v>2.2237</v>
      </c>
      <c r="S295" s="16">
        <v>1.7826</v>
      </c>
      <c r="T295" s="16">
        <v>2.7740999999999998</v>
      </c>
      <c r="U295" s="16">
        <v>0</v>
      </c>
      <c r="V295" s="16">
        <v>1</v>
      </c>
    </row>
    <row r="297" spans="1:22" x14ac:dyDescent="0.2">
      <c r="A297" s="6" t="s">
        <v>54</v>
      </c>
    </row>
  </sheetData>
  <hyperlinks>
    <hyperlink ref="B2" r:id="rId1" xr:uid="{00000000-0004-0000-0B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682F1F-CB60-4C9A-AFBE-DDCA871476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4E95C2-F8D6-4A74-9D40-70252CB9B093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www.w3.org/XML/1998/namespace"/>
    <ds:schemaRef ds:uri="bc2de261-d455-4aa8-8045-ab467327425b"/>
    <ds:schemaRef ds:uri="http://purl.org/dc/dcmitype/"/>
    <ds:schemaRef ds:uri="175f2bb9-7ea2-4dfb-aa70-2a37afa654a9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E8B39C-5882-4E15-B376-AF2C50FB394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9</vt:i4>
      </vt:variant>
    </vt:vector>
  </HeadingPairs>
  <TitlesOfParts>
    <vt:vector size="15" baseType="lpstr">
      <vt:lpstr>fig_tbl_data</vt:lpstr>
      <vt:lpstr>Suppltbl_ageNR</vt:lpstr>
      <vt:lpstr>Suppltbl_ageMR</vt:lpstr>
      <vt:lpstr>Suppltbl_ageR</vt:lpstr>
      <vt:lpstr>tbl_sig</vt:lpstr>
      <vt:lpstr>orig_data</vt:lpstr>
      <vt:lpstr>Figure_adult_by_RHA COL</vt:lpstr>
      <vt:lpstr>Figure_Kids_by_RHA Col</vt:lpstr>
      <vt:lpstr>fig_ageNR-all</vt:lpstr>
      <vt:lpstr>fig_ageMR-all</vt:lpstr>
      <vt:lpstr>fig_ageR-ALL</vt:lpstr>
      <vt:lpstr>fig_ageR-SSTI</vt:lpstr>
      <vt:lpstr>fig_ageR-UTI</vt:lpstr>
      <vt:lpstr>notused_age_all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2018-10-25T20:10:06Z</cp:lastPrinted>
  <dcterms:created xsi:type="dcterms:W3CDTF">2014-12-05T20:46:10Z</dcterms:created>
  <dcterms:modified xsi:type="dcterms:W3CDTF">2021-06-23T19:14:11Z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